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2015"/>
  </bookViews>
  <sheets>
    <sheet name="Тарифы 2017 кратко" sheetId="1" r:id="rId1"/>
  </sheets>
  <definedNames>
    <definedName name="_xlnm.Print_Area" localSheetId="0">'Тарифы 2017 кратко'!$A$1:$M$44</definedName>
  </definedNames>
  <calcPr calcId="145621" iterate="1"/>
</workbook>
</file>

<file path=xl/calcChain.xml><?xml version="1.0" encoding="utf-8"?>
<calcChain xmlns="http://schemas.openxmlformats.org/spreadsheetml/2006/main">
  <c r="G6" i="1" l="1"/>
  <c r="H6" i="1"/>
  <c r="K6" i="1"/>
  <c r="L6" i="1"/>
  <c r="G7" i="1"/>
  <c r="H7" i="1"/>
  <c r="K7" i="1"/>
  <c r="L7" i="1"/>
  <c r="G8" i="1"/>
  <c r="K8" i="1"/>
  <c r="L8" i="1"/>
  <c r="G10" i="1"/>
  <c r="K10" i="1"/>
  <c r="L10" i="1"/>
  <c r="K12" i="1"/>
  <c r="L12" i="1"/>
  <c r="G13" i="1"/>
  <c r="K13" i="1"/>
  <c r="L13" i="1"/>
  <c r="G15" i="1"/>
  <c r="H15" i="1"/>
  <c r="K15" i="1"/>
  <c r="L15" i="1"/>
  <c r="K16" i="1"/>
  <c r="L16" i="1"/>
  <c r="F17" i="1"/>
  <c r="G17" i="1"/>
  <c r="K17" i="1"/>
  <c r="L17" i="1"/>
  <c r="M17" i="1"/>
  <c r="E19" i="1"/>
  <c r="F19" i="1"/>
  <c r="G19" i="1"/>
  <c r="H19" i="1"/>
  <c r="H17" i="1" s="1"/>
  <c r="I19" i="1"/>
  <c r="J19" i="1"/>
  <c r="K19" i="1"/>
  <c r="L19" i="1"/>
  <c r="G20" i="1"/>
  <c r="H20" i="1"/>
  <c r="K20" i="1"/>
  <c r="K21" i="1"/>
  <c r="L21" i="1"/>
  <c r="I22" i="1"/>
  <c r="K22" i="1"/>
  <c r="K24" i="1"/>
  <c r="K25" i="1"/>
  <c r="K27" i="1"/>
  <c r="K28" i="1"/>
  <c r="K29" i="1"/>
  <c r="K30" i="1"/>
  <c r="K31" i="1"/>
  <c r="K35" i="1"/>
  <c r="K36" i="1"/>
  <c r="K41" i="1"/>
  <c r="K42" i="1"/>
  <c r="K43" i="1"/>
</calcChain>
</file>

<file path=xl/sharedStrings.xml><?xml version="1.0" encoding="utf-8"?>
<sst xmlns="http://schemas.openxmlformats.org/spreadsheetml/2006/main" count="138" uniqueCount="81">
  <si>
    <t>-</t>
  </si>
  <si>
    <t>диаметром свыше 250 мм и более</t>
  </si>
  <si>
    <t>10.3.7</t>
  </si>
  <si>
    <t>диаметром свыше 200 мм до 250 мм (включительно)</t>
  </si>
  <si>
    <t>10.3.6</t>
  </si>
  <si>
    <t>диаметром свыше 150 мм до 200 мм (включительно)</t>
  </si>
  <si>
    <t>10.3.5</t>
  </si>
  <si>
    <t>диаметром свыше 100 мм до 150 мм (включительно)</t>
  </si>
  <si>
    <t>10.3.4</t>
  </si>
  <si>
    <t>диаметром свыше 70 мм до 100 мм (включительно)</t>
  </si>
  <si>
    <t>10.3.3</t>
  </si>
  <si>
    <t>диаметром свыше 40 мм до 70 мм (включительно)</t>
  </si>
  <si>
    <t>10.3.2</t>
  </si>
  <si>
    <t>диаметром 40 мм и менее</t>
  </si>
  <si>
    <t>10.3.1</t>
  </si>
  <si>
    <t>Коэффициент дифференциации тарифа в зависимости от диаметра сетей:</t>
  </si>
  <si>
    <t>10.3</t>
  </si>
  <si>
    <t>тыс.руб./км</t>
  </si>
  <si>
    <t>Базовая ставка тарифа на протяженность сетей</t>
  </si>
  <si>
    <t>10.2</t>
  </si>
  <si>
    <t>тыс.руб./м³ в сутки</t>
  </si>
  <si>
    <t>Базовая ставка тарифа на подключаемую нагрузку</t>
  </si>
  <si>
    <t>10.1</t>
  </si>
  <si>
    <t>Постановление Госкомитета РТ по тарифам №6-48/тп от 28.04.2017г.</t>
  </si>
  <si>
    <t>Подключение (технологическое присоединение) к централизированной системе водоотведения</t>
  </si>
  <si>
    <t>9.3.7</t>
  </si>
  <si>
    <t>9.3.6</t>
  </si>
  <si>
    <t>9.3.5</t>
  </si>
  <si>
    <t>9.3.4</t>
  </si>
  <si>
    <t>9.3.3</t>
  </si>
  <si>
    <t>9.3.2</t>
  </si>
  <si>
    <t>9.3.1</t>
  </si>
  <si>
    <t>9.3</t>
  </si>
  <si>
    <t>9.2</t>
  </si>
  <si>
    <t>9.1</t>
  </si>
  <si>
    <t>Постановление Госкомитета РТ по тарифам №6-47/тп от 28.04.2017г.</t>
  </si>
  <si>
    <t>Подключение (технологическое присоединение) к централизированной системе холодного водоснабжения</t>
  </si>
  <si>
    <t>Постановление Госкомитета РТ по тарифам №6-216/тп от 14.12.2016г.</t>
  </si>
  <si>
    <t>руб./ кВт</t>
  </si>
  <si>
    <r>
      <t>Стандартизированная тарифная ставка (С</t>
    </r>
    <r>
      <rPr>
        <b/>
        <sz val="12"/>
        <rFont val="Calibri"/>
        <family val="2"/>
        <charset val="204"/>
      </rPr>
      <t>₁</t>
    </r>
    <r>
      <rPr>
        <b/>
        <sz val="12"/>
        <rFont val="Times New Roman"/>
        <family val="1"/>
        <charset val="204"/>
      </rPr>
      <t>) для расчёта платы за технологическое присоединение к электрическим сетям</t>
    </r>
  </si>
  <si>
    <t>8</t>
  </si>
  <si>
    <t>Постановление Госкомитета РТ по тарифам №10-45/кс от 14.12.2016г.</t>
  </si>
  <si>
    <t>руб./м³</t>
  </si>
  <si>
    <t>Водоснабжение (техническая вода - для потребителей Менделеевского района)</t>
  </si>
  <si>
    <t>Постановление Госкомитета РТ по тарифам №10-31/кс от 09.12.2016г.</t>
  </si>
  <si>
    <t>водоотведение (ОАО "ПО "ЕлАЗ")</t>
  </si>
  <si>
    <t xml:space="preserve"> 6.2</t>
  </si>
  <si>
    <t>транспортировка</t>
  </si>
  <si>
    <t xml:space="preserve"> 6.1</t>
  </si>
  <si>
    <t>в том числе:</t>
  </si>
  <si>
    <t>Водоотведение (поверхностные сточные воды)</t>
  </si>
  <si>
    <t>транспортировка для собственных нужд                   (тариф ОАО "ПО "ЕлАЗ")</t>
  </si>
  <si>
    <t>г.Елабуга                                         (иные потребители)</t>
  </si>
  <si>
    <t>г.Елабуга (население)</t>
  </si>
  <si>
    <t>Постановление Госкомитета РТ по тарифам №10-33/кс от 09.12.2016г.</t>
  </si>
  <si>
    <t>ОЭЗ "Алабуга"</t>
  </si>
  <si>
    <t>Водоотведение</t>
  </si>
  <si>
    <t>Постановление Госкомитета РТ по тарифам №10-8/кс от 14.04.2017г.</t>
  </si>
  <si>
    <t>Коттеджный поселок "Три Медведя" (иные потребители)</t>
  </si>
  <si>
    <t>Коттеджный поселок "Три Медведя" (население)</t>
  </si>
  <si>
    <t>г.Елабуга                                          (иные потребители)</t>
  </si>
  <si>
    <t>Водоснабжение (питьевая вода)</t>
  </si>
  <si>
    <t>Постановление Госкомитета РТ по тарифам №5-31/тэ от 02.12.2016г.</t>
  </si>
  <si>
    <t>Теплоноситель (хим. очищенная вода)</t>
  </si>
  <si>
    <t>Постановление Госкомитета РТ по тарифам №5-75/тэ от 16.12.2016г.</t>
  </si>
  <si>
    <t>руб./Гкал</t>
  </si>
  <si>
    <t>Тепловая энергия</t>
  </si>
  <si>
    <t xml:space="preserve">http://www.tatenergosbyt.ru </t>
  </si>
  <si>
    <t xml:space="preserve">Прогноз  нерегулируемых цен на электрическую энергию указан на сайте "Татэнергосбыт" </t>
  </si>
  <si>
    <t>Электрическая энергия</t>
  </si>
  <si>
    <t>2-е полугодие</t>
  </si>
  <si>
    <t>1-е полугодие</t>
  </si>
  <si>
    <t>Примечание</t>
  </si>
  <si>
    <t>с учётом НДС</t>
  </si>
  <si>
    <t>без учёта  НДС</t>
  </si>
  <si>
    <t>с НДС</t>
  </si>
  <si>
    <t>без НДС</t>
  </si>
  <si>
    <t>Ед.изм</t>
  </si>
  <si>
    <t>Вид тарифа</t>
  </si>
  <si>
    <t>№ п/п</t>
  </si>
  <si>
    <t>Тарифы на предоставление ресурсов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</si>
</sst>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0.0000"/>
    <numFmt numFmtId="166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</font>
    <font>
      <i/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u/>
      <sz val="10"/>
      <color theme="10"/>
      <name val="Arial Cyr"/>
      <family val="2"/>
      <charset val="204"/>
    </font>
    <font>
      <u/>
      <sz val="12"/>
      <color theme="10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 Cyr"/>
      <charset val="204"/>
    </font>
    <font>
      <sz val="10"/>
      <name val="Helv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9" fillId="0" borderId="0" applyNumberFormat="0" applyFill="0" applyBorder="0" applyAlignment="0" applyProtection="0"/>
    <xf numFmtId="0" fontId="12" fillId="0" borderId="0"/>
    <xf numFmtId="0" fontId="13" fillId="0" borderId="0"/>
  </cellStyleXfs>
  <cellXfs count="209">
    <xf numFmtId="0" fontId="0" fillId="0" borderId="0" xfId="0"/>
    <xf numFmtId="0" fontId="2" fillId="0" borderId="0" xfId="1" applyFont="1" applyFill="1"/>
    <xf numFmtId="0" fontId="2" fillId="2" borderId="0" xfId="1" applyFont="1" applyFill="1"/>
    <xf numFmtId="0" fontId="2" fillId="0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2" fillId="2" borderId="4" xfId="1" applyFont="1" applyFill="1" applyBorder="1"/>
    <xf numFmtId="0" fontId="2" fillId="0" borderId="5" xfId="1" applyFont="1" applyFill="1" applyBorder="1"/>
    <xf numFmtId="0" fontId="2" fillId="0" borderId="6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left" vertical="center"/>
    </xf>
    <xf numFmtId="49" fontId="2" fillId="0" borderId="5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left" vertical="center" wrapText="1"/>
    </xf>
    <xf numFmtId="4" fontId="3" fillId="0" borderId="9" xfId="1" applyNumberFormat="1" applyFont="1" applyFill="1" applyBorder="1" applyAlignment="1">
      <alignment horizontal="center" vertical="center"/>
    </xf>
    <xf numFmtId="4" fontId="3" fillId="0" borderId="10" xfId="1" applyNumberFormat="1" applyFont="1" applyFill="1" applyBorder="1" applyAlignment="1">
      <alignment horizontal="center" vertical="center"/>
    </xf>
    <xf numFmtId="0" fontId="2" fillId="2" borderId="0" xfId="1" applyFont="1" applyFill="1" applyBorder="1"/>
    <xf numFmtId="0" fontId="2" fillId="0" borderId="11" xfId="1" applyFont="1" applyFill="1" applyBorder="1"/>
    <xf numFmtId="0" fontId="2" fillId="0" borderId="12" xfId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left" vertical="center"/>
    </xf>
    <xf numFmtId="49" fontId="2" fillId="0" borderId="11" xfId="1" applyNumberFormat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left" vertical="center"/>
    </xf>
    <xf numFmtId="164" fontId="3" fillId="0" borderId="9" xfId="1" applyNumberFormat="1" applyFont="1" applyFill="1" applyBorder="1" applyAlignment="1">
      <alignment horizontal="center" vertical="center"/>
    </xf>
    <xf numFmtId="164" fontId="3" fillId="0" borderId="10" xfId="1" applyNumberFormat="1" applyFont="1" applyFill="1" applyBorder="1" applyAlignment="1">
      <alignment horizontal="center" vertical="center"/>
    </xf>
    <xf numFmtId="165" fontId="3" fillId="0" borderId="9" xfId="1" applyNumberFormat="1" applyFont="1" applyFill="1" applyBorder="1" applyAlignment="1">
      <alignment horizontal="center" vertical="center"/>
    </xf>
    <xf numFmtId="165" fontId="3" fillId="0" borderId="10" xfId="1" applyNumberFormat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left" vertical="center" wrapText="1"/>
    </xf>
    <xf numFmtId="0" fontId="3" fillId="0" borderId="16" xfId="1" applyFont="1" applyFill="1" applyBorder="1" applyAlignment="1">
      <alignment horizontal="center"/>
    </xf>
    <xf numFmtId="0" fontId="3" fillId="0" borderId="17" xfId="1" applyFont="1" applyFill="1" applyBorder="1" applyAlignment="1">
      <alignment horizontal="center"/>
    </xf>
    <xf numFmtId="0" fontId="2" fillId="0" borderId="18" xfId="1" applyFont="1" applyFill="1" applyBorder="1"/>
    <xf numFmtId="0" fontId="4" fillId="0" borderId="19" xfId="1" applyFont="1" applyFill="1" applyBorder="1" applyAlignment="1">
      <alignment horizontal="left" vertical="center" wrapText="1"/>
    </xf>
    <xf numFmtId="0" fontId="4" fillId="0" borderId="17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vertical="center"/>
    </xf>
    <xf numFmtId="0" fontId="2" fillId="2" borderId="22" xfId="1" applyFont="1" applyFill="1" applyBorder="1" applyAlignment="1">
      <alignment vertical="center"/>
    </xf>
    <xf numFmtId="0" fontId="2" fillId="2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0" fontId="2" fillId="0" borderId="11" xfId="1" applyFont="1" applyFill="1" applyBorder="1" applyAlignment="1">
      <alignment vertical="center"/>
    </xf>
    <xf numFmtId="4" fontId="3" fillId="0" borderId="16" xfId="1" applyNumberFormat="1" applyFont="1" applyFill="1" applyBorder="1" applyAlignment="1">
      <alignment horizontal="center" vertical="center"/>
    </xf>
    <xf numFmtId="4" fontId="3" fillId="0" borderId="17" xfId="1" applyNumberFormat="1" applyFont="1" applyFill="1" applyBorder="1" applyAlignment="1">
      <alignment horizontal="center" vertical="center"/>
    </xf>
    <xf numFmtId="4" fontId="2" fillId="2" borderId="14" xfId="1" applyNumberFormat="1" applyFont="1" applyFill="1" applyBorder="1" applyAlignment="1">
      <alignment horizontal="center" vertical="center"/>
    </xf>
    <xf numFmtId="4" fontId="2" fillId="2" borderId="22" xfId="1" applyNumberFormat="1" applyFont="1" applyFill="1" applyBorder="1" applyAlignment="1">
      <alignment horizontal="center" vertical="center"/>
    </xf>
    <xf numFmtId="4" fontId="2" fillId="2" borderId="23" xfId="1" applyNumberFormat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left" vertical="center" wrapText="1"/>
    </xf>
    <xf numFmtId="0" fontId="2" fillId="0" borderId="25" xfId="1" applyFont="1" applyFill="1" applyBorder="1" applyAlignment="1">
      <alignment vertical="center" wrapText="1"/>
    </xf>
    <xf numFmtId="4" fontId="3" fillId="0" borderId="26" xfId="1" applyNumberFormat="1" applyFont="1" applyFill="1" applyBorder="1" applyAlignment="1">
      <alignment horizontal="center" vertical="center"/>
    </xf>
    <xf numFmtId="4" fontId="3" fillId="0" borderId="27" xfId="1" applyNumberFormat="1" applyFont="1" applyFill="1" applyBorder="1" applyAlignment="1">
      <alignment horizontal="center" vertical="center"/>
    </xf>
    <xf numFmtId="4" fontId="3" fillId="0" borderId="28" xfId="1" applyNumberFormat="1" applyFont="1" applyFill="1" applyBorder="1" applyAlignment="1">
      <alignment horizontal="center" vertical="center"/>
    </xf>
    <xf numFmtId="4" fontId="3" fillId="0" borderId="29" xfId="1" applyNumberFormat="1" applyFont="1" applyFill="1" applyBorder="1" applyAlignment="1">
      <alignment horizontal="center" vertical="center"/>
    </xf>
    <xf numFmtId="4" fontId="4" fillId="2" borderId="26" xfId="1" applyNumberFormat="1" applyFont="1" applyFill="1" applyBorder="1" applyAlignment="1">
      <alignment horizontal="center" vertical="center"/>
    </xf>
    <xf numFmtId="4" fontId="4" fillId="2" borderId="30" xfId="1" applyNumberFormat="1" applyFont="1" applyFill="1" applyBorder="1" applyAlignment="1">
      <alignment horizontal="center" vertical="center"/>
    </xf>
    <xf numFmtId="4" fontId="4" fillId="2" borderId="27" xfId="1" applyNumberFormat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horizontal="left" vertical="center" wrapText="1"/>
    </xf>
    <xf numFmtId="0" fontId="4" fillId="0" borderId="32" xfId="1" applyFont="1" applyFill="1" applyBorder="1" applyAlignment="1">
      <alignment horizontal="left" vertical="center" wrapText="1"/>
    </xf>
    <xf numFmtId="49" fontId="4" fillId="0" borderId="2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vertical="center" wrapText="1"/>
    </xf>
    <xf numFmtId="2" fontId="3" fillId="0" borderId="31" xfId="1" applyNumberFormat="1" applyFont="1" applyFill="1" applyBorder="1" applyAlignment="1">
      <alignment horizontal="center" vertical="center" wrapText="1"/>
    </xf>
    <xf numFmtId="2" fontId="3" fillId="0" borderId="27" xfId="1" applyNumberFormat="1" applyFont="1" applyFill="1" applyBorder="1" applyAlignment="1">
      <alignment horizontal="center" vertical="center" wrapText="1"/>
    </xf>
    <xf numFmtId="2" fontId="3" fillId="0" borderId="28" xfId="1" applyNumberFormat="1" applyFont="1" applyFill="1" applyBorder="1" applyAlignment="1">
      <alignment horizontal="center" vertical="center" wrapText="1"/>
    </xf>
    <xf numFmtId="2" fontId="3" fillId="0" borderId="29" xfId="1" applyNumberFormat="1" applyFont="1" applyFill="1" applyBorder="1" applyAlignment="1">
      <alignment horizontal="center" vertical="center" wrapText="1"/>
    </xf>
    <xf numFmtId="4" fontId="2" fillId="2" borderId="33" xfId="1" applyNumberFormat="1" applyFont="1" applyFill="1" applyBorder="1" applyAlignment="1">
      <alignment horizontal="center" vertical="center"/>
    </xf>
    <xf numFmtId="4" fontId="2" fillId="2" borderId="34" xfId="1" applyNumberFormat="1" applyFont="1" applyFill="1" applyBorder="1" applyAlignment="1">
      <alignment horizontal="center" vertical="center"/>
    </xf>
    <xf numFmtId="4" fontId="2" fillId="2" borderId="35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vertical="center" wrapText="1"/>
    </xf>
    <xf numFmtId="4" fontId="3" fillId="2" borderId="9" xfId="1" applyNumberFormat="1" applyFont="1" applyFill="1" applyBorder="1" applyAlignment="1">
      <alignment horizontal="center" vertical="center"/>
    </xf>
    <xf numFmtId="4" fontId="3" fillId="2" borderId="36" xfId="1" applyNumberFormat="1" applyFont="1" applyFill="1" applyBorder="1" applyAlignment="1">
      <alignment horizontal="center" vertical="center"/>
    </xf>
    <xf numFmtId="4" fontId="3" fillId="2" borderId="10" xfId="1" applyNumberFormat="1" applyFont="1" applyFill="1" applyBorder="1" applyAlignment="1">
      <alignment horizontal="center" vertical="center"/>
    </xf>
    <xf numFmtId="4" fontId="2" fillId="2" borderId="13" xfId="1" applyNumberFormat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vertical="center" wrapText="1"/>
    </xf>
    <xf numFmtId="0" fontId="2" fillId="2" borderId="9" xfId="1" applyFont="1" applyFill="1" applyBorder="1" applyAlignment="1">
      <alignment vertical="center" wrapText="1"/>
    </xf>
    <xf numFmtId="4" fontId="3" fillId="2" borderId="12" xfId="1" applyNumberFormat="1" applyFont="1" applyFill="1" applyBorder="1" applyAlignment="1">
      <alignment horizontal="center" vertical="center"/>
    </xf>
    <xf numFmtId="4" fontId="3" fillId="2" borderId="23" xfId="1" applyNumberFormat="1" applyFont="1" applyFill="1" applyBorder="1" applyAlignment="1">
      <alignment horizontal="center" vertical="center"/>
    </xf>
    <xf numFmtId="4" fontId="3" fillId="2" borderId="13" xfId="1" applyNumberFormat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vertical="center" wrapText="1"/>
    </xf>
    <xf numFmtId="0" fontId="6" fillId="2" borderId="0" xfId="1" applyFont="1" applyFill="1"/>
    <xf numFmtId="0" fontId="2" fillId="2" borderId="37" xfId="1" applyFont="1" applyFill="1" applyBorder="1" applyAlignment="1">
      <alignment vertical="center" wrapText="1"/>
    </xf>
    <xf numFmtId="2" fontId="7" fillId="2" borderId="38" xfId="1" applyNumberFormat="1" applyFont="1" applyFill="1" applyBorder="1" applyAlignment="1">
      <alignment horizontal="center" vertical="center" wrapText="1"/>
    </xf>
    <xf numFmtId="2" fontId="7" fillId="2" borderId="39" xfId="1" applyNumberFormat="1" applyFont="1" applyFill="1" applyBorder="1" applyAlignment="1">
      <alignment horizontal="center" vertical="center" wrapText="1"/>
    </xf>
    <xf numFmtId="2" fontId="7" fillId="2" borderId="40" xfId="1" applyNumberFormat="1" applyFont="1" applyFill="1" applyBorder="1" applyAlignment="1">
      <alignment horizontal="center" vertical="center" wrapText="1"/>
    </xf>
    <xf numFmtId="2" fontId="8" fillId="2" borderId="41" xfId="1" applyNumberFormat="1" applyFont="1" applyFill="1" applyBorder="1" applyAlignment="1">
      <alignment horizontal="center" vertical="center" wrapText="1"/>
    </xf>
    <xf numFmtId="2" fontId="8" fillId="2" borderId="39" xfId="1" applyNumberFormat="1" applyFont="1" applyFill="1" applyBorder="1" applyAlignment="1">
      <alignment horizontal="center" vertical="center" wrapText="1"/>
    </xf>
    <xf numFmtId="0" fontId="6" fillId="2" borderId="42" xfId="1" applyFont="1" applyFill="1" applyBorder="1" applyAlignment="1">
      <alignment horizontal="center" vertical="center"/>
    </xf>
    <xf numFmtId="0" fontId="6" fillId="2" borderId="37" xfId="1" applyFont="1" applyFill="1" applyBorder="1" applyAlignment="1">
      <alignment vertical="center" wrapText="1"/>
    </xf>
    <xf numFmtId="0" fontId="6" fillId="2" borderId="43" xfId="1" applyFont="1" applyFill="1" applyBorder="1" applyAlignment="1">
      <alignment vertical="center" wrapText="1"/>
    </xf>
    <xf numFmtId="16" fontId="8" fillId="2" borderId="42" xfId="1" applyNumberFormat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vertical="center" wrapText="1"/>
    </xf>
    <xf numFmtId="2" fontId="4" fillId="2" borderId="44" xfId="1" applyNumberFormat="1" applyFont="1" applyFill="1" applyBorder="1" applyAlignment="1">
      <alignment horizontal="center" vertical="center" wrapText="1"/>
    </xf>
    <xf numFmtId="2" fontId="4" fillId="2" borderId="29" xfId="1" applyNumberFormat="1" applyFont="1" applyFill="1" applyBorder="1" applyAlignment="1">
      <alignment horizontal="center" vertical="center" wrapText="1"/>
    </xf>
    <xf numFmtId="2" fontId="4" fillId="2" borderId="31" xfId="1" applyNumberFormat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vertical="center" wrapText="1"/>
    </xf>
    <xf numFmtId="2" fontId="3" fillId="0" borderId="6" xfId="1" applyNumberFormat="1" applyFont="1" applyFill="1" applyBorder="1" applyAlignment="1">
      <alignment horizontal="center" vertical="center" wrapText="1"/>
    </xf>
    <xf numFmtId="2" fontId="3" fillId="0" borderId="46" xfId="1" applyNumberFormat="1" applyFont="1" applyFill="1" applyBorder="1" applyAlignment="1">
      <alignment horizontal="center" vertical="center" wrapText="1"/>
    </xf>
    <xf numFmtId="2" fontId="3" fillId="0" borderId="7" xfId="1" applyNumberFormat="1" applyFont="1" applyFill="1" applyBorder="1" applyAlignment="1">
      <alignment horizontal="center" vertical="center" wrapText="1"/>
    </xf>
    <xf numFmtId="2" fontId="4" fillId="2" borderId="47" xfId="1" applyNumberFormat="1" applyFont="1" applyFill="1" applyBorder="1" applyAlignment="1">
      <alignment horizontal="center" vertical="center" wrapText="1"/>
    </xf>
    <xf numFmtId="2" fontId="4" fillId="2" borderId="48" xfId="1" applyNumberFormat="1" applyFont="1" applyFill="1" applyBorder="1" applyAlignment="1">
      <alignment horizontal="center" vertical="center" wrapText="1"/>
    </xf>
    <xf numFmtId="2" fontId="4" fillId="2" borderId="49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vertical="center" wrapText="1"/>
    </xf>
    <xf numFmtId="0" fontId="4" fillId="0" borderId="50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/>
    </xf>
    <xf numFmtId="2" fontId="3" fillId="0" borderId="12" xfId="1" applyNumberFormat="1" applyFont="1" applyFill="1" applyBorder="1" applyAlignment="1">
      <alignment horizontal="center" vertical="center" wrapText="1"/>
    </xf>
    <xf numFmtId="2" fontId="3" fillId="0" borderId="23" xfId="1" applyNumberFormat="1" applyFont="1" applyFill="1" applyBorder="1" applyAlignment="1">
      <alignment horizontal="center" vertical="center" wrapText="1"/>
    </xf>
    <xf numFmtId="2" fontId="3" fillId="0" borderId="13" xfId="1" applyNumberFormat="1" applyFont="1" applyFill="1" applyBorder="1" applyAlignment="1">
      <alignment horizontal="center" vertical="center" wrapText="1"/>
    </xf>
    <xf numFmtId="2" fontId="4" fillId="2" borderId="47" xfId="1" applyNumberFormat="1" applyFont="1" applyFill="1" applyBorder="1" applyAlignment="1">
      <alignment horizontal="center" vertical="center" wrapText="1"/>
    </xf>
    <xf numFmtId="2" fontId="4" fillId="2" borderId="48" xfId="1" applyNumberFormat="1" applyFont="1" applyFill="1" applyBorder="1" applyAlignment="1">
      <alignment horizontal="center" vertical="center" wrapText="1"/>
    </xf>
    <xf numFmtId="2" fontId="4" fillId="2" borderId="49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vertical="center" wrapText="1"/>
    </xf>
    <xf numFmtId="0" fontId="4" fillId="0" borderId="51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center" vertical="center"/>
    </xf>
    <xf numFmtId="2" fontId="3" fillId="0" borderId="38" xfId="1" applyNumberFormat="1" applyFont="1" applyFill="1" applyBorder="1" applyAlignment="1">
      <alignment horizontal="center" vertical="center" wrapText="1"/>
    </xf>
    <xf numFmtId="2" fontId="3" fillId="0" borderId="39" xfId="1" applyNumberFormat="1" applyFont="1" applyFill="1" applyBorder="1" applyAlignment="1">
      <alignment horizontal="center" vertical="center" wrapText="1"/>
    </xf>
    <xf numFmtId="2" fontId="3" fillId="0" borderId="40" xfId="1" applyNumberFormat="1" applyFont="1" applyFill="1" applyBorder="1" applyAlignment="1">
      <alignment horizontal="center" vertical="center" wrapText="1"/>
    </xf>
    <xf numFmtId="2" fontId="4" fillId="2" borderId="41" xfId="1" applyNumberFormat="1" applyFont="1" applyFill="1" applyBorder="1" applyAlignment="1">
      <alignment horizontal="center" vertical="center" wrapText="1"/>
    </xf>
    <xf numFmtId="2" fontId="4" fillId="2" borderId="40" xfId="1" applyNumberFormat="1" applyFont="1" applyFill="1" applyBorder="1" applyAlignment="1">
      <alignment horizontal="center" vertical="center" wrapText="1"/>
    </xf>
    <xf numFmtId="2" fontId="4" fillId="2" borderId="39" xfId="1" applyNumberFormat="1" applyFont="1" applyFill="1" applyBorder="1" applyAlignment="1">
      <alignment horizontal="center" vertical="center" wrapText="1"/>
    </xf>
    <xf numFmtId="0" fontId="2" fillId="0" borderId="42" xfId="1" applyFont="1" applyFill="1" applyBorder="1" applyAlignment="1">
      <alignment horizontal="center" vertical="center"/>
    </xf>
    <xf numFmtId="0" fontId="2" fillId="0" borderId="43" xfId="1" applyFont="1" applyFill="1" applyBorder="1" applyAlignment="1">
      <alignment vertical="center" wrapText="1"/>
    </xf>
    <xf numFmtId="0" fontId="4" fillId="0" borderId="52" xfId="1" applyFont="1" applyFill="1" applyBorder="1" applyAlignment="1">
      <alignment horizontal="left" vertical="center" wrapText="1"/>
    </xf>
    <xf numFmtId="0" fontId="4" fillId="0" borderId="15" xfId="1" applyFont="1" applyFill="1" applyBorder="1" applyAlignment="1">
      <alignment horizontal="center" vertical="center"/>
    </xf>
    <xf numFmtId="2" fontId="3" fillId="0" borderId="6" xfId="1" applyNumberFormat="1" applyFont="1" applyFill="1" applyBorder="1" applyAlignment="1">
      <alignment horizontal="center" vertical="center"/>
    </xf>
    <xf numFmtId="2" fontId="3" fillId="0" borderId="7" xfId="1" applyNumberFormat="1" applyFont="1" applyFill="1" applyBorder="1" applyAlignment="1">
      <alignment horizontal="center" vertical="center"/>
    </xf>
    <xf numFmtId="2" fontId="4" fillId="2" borderId="41" xfId="1" applyNumberFormat="1" applyFont="1" applyFill="1" applyBorder="1" applyAlignment="1">
      <alignment horizontal="center" vertical="center"/>
    </xf>
    <xf numFmtId="2" fontId="4" fillId="2" borderId="39" xfId="1" applyNumberFormat="1" applyFont="1" applyFill="1" applyBorder="1" applyAlignment="1">
      <alignment horizontal="center" vertical="center"/>
    </xf>
    <xf numFmtId="2" fontId="4" fillId="2" borderId="41" xfId="1" applyNumberFormat="1" applyFont="1" applyFill="1" applyBorder="1" applyAlignment="1">
      <alignment horizontal="center" vertical="center" wrapText="1"/>
    </xf>
    <xf numFmtId="2" fontId="4" fillId="2" borderId="39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left" vertical="center" wrapText="1"/>
    </xf>
    <xf numFmtId="2" fontId="3" fillId="0" borderId="12" xfId="1" applyNumberFormat="1" applyFont="1" applyFill="1" applyBorder="1" applyAlignment="1">
      <alignment horizontal="center" vertical="center"/>
    </xf>
    <xf numFmtId="2" fontId="3" fillId="0" borderId="13" xfId="1" applyNumberFormat="1" applyFont="1" applyFill="1" applyBorder="1" applyAlignment="1">
      <alignment horizontal="center" vertical="center"/>
    </xf>
    <xf numFmtId="2" fontId="4" fillId="2" borderId="14" xfId="1" applyNumberFormat="1" applyFont="1" applyFill="1" applyBorder="1" applyAlignment="1">
      <alignment horizontal="center" vertical="center"/>
    </xf>
    <xf numFmtId="2" fontId="4" fillId="2" borderId="22" xfId="1" applyNumberFormat="1" applyFont="1" applyFill="1" applyBorder="1" applyAlignment="1">
      <alignment horizontal="center" vertical="center"/>
    </xf>
    <xf numFmtId="2" fontId="4" fillId="2" borderId="22" xfId="1" applyNumberFormat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vertical="center" wrapText="1"/>
    </xf>
    <xf numFmtId="0" fontId="4" fillId="0" borderId="8" xfId="1" applyFont="1" applyFill="1" applyBorder="1" applyAlignment="1">
      <alignment horizontal="left" vertical="center" wrapText="1"/>
    </xf>
    <xf numFmtId="2" fontId="3" fillId="0" borderId="53" xfId="1" applyNumberFormat="1" applyFont="1" applyFill="1" applyBorder="1" applyAlignment="1">
      <alignment horizontal="center" vertical="center"/>
    </xf>
    <xf numFmtId="2" fontId="3" fillId="0" borderId="54" xfId="1" applyNumberFormat="1" applyFont="1" applyFill="1" applyBorder="1" applyAlignment="1">
      <alignment horizontal="center" vertical="center"/>
    </xf>
    <xf numFmtId="2" fontId="3" fillId="0" borderId="54" xfId="1" applyNumberFormat="1" applyFont="1" applyFill="1" applyBorder="1" applyAlignment="1">
      <alignment horizontal="center" vertical="center" wrapText="1"/>
    </xf>
    <xf numFmtId="2" fontId="4" fillId="2" borderId="55" xfId="1" applyNumberFormat="1" applyFont="1" applyFill="1" applyBorder="1" applyAlignment="1">
      <alignment horizontal="center" vertical="center"/>
    </xf>
    <xf numFmtId="2" fontId="4" fillId="2" borderId="56" xfId="1" applyNumberFormat="1" applyFont="1" applyFill="1" applyBorder="1" applyAlignment="1">
      <alignment horizontal="center" vertical="center"/>
    </xf>
    <xf numFmtId="2" fontId="4" fillId="2" borderId="55" xfId="1" applyNumberFormat="1" applyFont="1" applyFill="1" applyBorder="1" applyAlignment="1">
      <alignment horizontal="center" vertical="center" wrapText="1"/>
    </xf>
    <xf numFmtId="2" fontId="4" fillId="2" borderId="57" xfId="1" applyNumberFormat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vertical="center" wrapText="1"/>
    </xf>
    <xf numFmtId="2" fontId="4" fillId="2" borderId="47" xfId="1" applyNumberFormat="1" applyFont="1" applyFill="1" applyBorder="1" applyAlignment="1">
      <alignment horizontal="center" vertical="center"/>
    </xf>
    <xf numFmtId="2" fontId="4" fillId="2" borderId="48" xfId="1" applyNumberFormat="1" applyFont="1" applyFill="1" applyBorder="1" applyAlignment="1">
      <alignment horizontal="center" vertical="center"/>
    </xf>
    <xf numFmtId="0" fontId="2" fillId="0" borderId="37" xfId="1" applyFont="1" applyFill="1" applyBorder="1" applyAlignment="1">
      <alignment vertical="center" wrapText="1"/>
    </xf>
    <xf numFmtId="2" fontId="3" fillId="0" borderId="58" xfId="1" applyNumberFormat="1" applyFont="1" applyFill="1" applyBorder="1" applyAlignment="1">
      <alignment horizontal="center" vertical="center"/>
    </xf>
    <xf numFmtId="2" fontId="3" fillId="0" borderId="48" xfId="1" applyNumberFormat="1" applyFont="1" applyFill="1" applyBorder="1" applyAlignment="1">
      <alignment horizontal="center" vertical="center"/>
    </xf>
    <xf numFmtId="2" fontId="3" fillId="0" borderId="48" xfId="1" applyNumberFormat="1" applyFont="1" applyFill="1" applyBorder="1" applyAlignment="1">
      <alignment horizontal="center" vertical="center" wrapText="1"/>
    </xf>
    <xf numFmtId="2" fontId="4" fillId="2" borderId="41" xfId="1" applyNumberFormat="1" applyFont="1" applyFill="1" applyBorder="1" applyAlignment="1">
      <alignment horizontal="center" vertical="center"/>
    </xf>
    <xf numFmtId="2" fontId="4" fillId="2" borderId="40" xfId="1" applyNumberFormat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vertical="center" wrapText="1"/>
    </xf>
    <xf numFmtId="0" fontId="4" fillId="0" borderId="15" xfId="1" applyFont="1" applyFill="1" applyBorder="1" applyAlignment="1">
      <alignment horizontal="left" vertical="center" wrapText="1"/>
    </xf>
    <xf numFmtId="4" fontId="3" fillId="0" borderId="59" xfId="1" applyNumberFormat="1" applyFont="1" applyFill="1" applyBorder="1" applyAlignment="1">
      <alignment horizontal="center" vertical="center"/>
    </xf>
    <xf numFmtId="4" fontId="3" fillId="0" borderId="35" xfId="1" applyNumberFormat="1" applyFont="1" applyFill="1" applyBorder="1" applyAlignment="1">
      <alignment horizontal="center" vertical="center"/>
    </xf>
    <xf numFmtId="4" fontId="3" fillId="0" borderId="34" xfId="1" applyNumberFormat="1" applyFont="1" applyFill="1" applyBorder="1" applyAlignment="1">
      <alignment horizontal="center" vertical="center"/>
    </xf>
    <xf numFmtId="4" fontId="2" fillId="2" borderId="55" xfId="1" applyNumberFormat="1" applyFont="1" applyFill="1" applyBorder="1" applyAlignment="1">
      <alignment horizontal="center" vertical="center"/>
    </xf>
    <xf numFmtId="4" fontId="2" fillId="2" borderId="56" xfId="1" applyNumberFormat="1" applyFont="1" applyFill="1" applyBorder="1" applyAlignment="1">
      <alignment horizontal="center" vertical="center"/>
    </xf>
    <xf numFmtId="4" fontId="2" fillId="2" borderId="57" xfId="1" applyNumberFormat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4" fillId="0" borderId="60" xfId="1" applyFont="1" applyFill="1" applyBorder="1" applyAlignment="1">
      <alignment horizontal="left" vertical="center" wrapText="1"/>
    </xf>
    <xf numFmtId="0" fontId="4" fillId="0" borderId="15" xfId="1" applyFont="1" applyFill="1" applyBorder="1" applyAlignment="1">
      <alignment horizontal="center" vertical="center"/>
    </xf>
    <xf numFmtId="4" fontId="3" fillId="0" borderId="31" xfId="1" applyNumberFormat="1" applyFont="1" applyFill="1" applyBorder="1" applyAlignment="1">
      <alignment horizontal="center" vertical="center"/>
    </xf>
    <xf numFmtId="4" fontId="3" fillId="0" borderId="27" xfId="1" applyNumberFormat="1" applyFont="1" applyFill="1" applyBorder="1" applyAlignment="1">
      <alignment horizontal="center" vertical="center"/>
    </xf>
    <xf numFmtId="4" fontId="3" fillId="0" borderId="28" xfId="1" applyNumberFormat="1" applyFont="1" applyFill="1" applyBorder="1" applyAlignment="1">
      <alignment horizontal="center" vertical="center"/>
    </xf>
    <xf numFmtId="4" fontId="3" fillId="0" borderId="32" xfId="1" applyNumberFormat="1" applyFont="1" applyFill="1" applyBorder="1" applyAlignment="1">
      <alignment horizontal="center" vertical="center"/>
    </xf>
    <xf numFmtId="2" fontId="4" fillId="2" borderId="32" xfId="1" applyNumberFormat="1" applyFont="1" applyFill="1" applyBorder="1" applyAlignment="1">
      <alignment horizontal="center" vertical="center"/>
    </xf>
    <xf numFmtId="2" fontId="4" fillId="2" borderId="29" xfId="1" applyNumberFormat="1" applyFont="1" applyFill="1" applyBorder="1" applyAlignment="1">
      <alignment horizontal="center" vertical="center"/>
    </xf>
    <xf numFmtId="2" fontId="4" fillId="2" borderId="26" xfId="1" applyNumberFormat="1" applyFont="1" applyFill="1" applyBorder="1" applyAlignment="1">
      <alignment horizontal="center" vertical="center"/>
    </xf>
    <xf numFmtId="2" fontId="4" fillId="2" borderId="31" xfId="1" applyNumberFormat="1" applyFont="1" applyFill="1" applyBorder="1" applyAlignment="1">
      <alignment horizontal="center" vertical="center"/>
    </xf>
    <xf numFmtId="0" fontId="10" fillId="0" borderId="18" xfId="2" applyFont="1" applyFill="1" applyBorder="1" applyAlignment="1">
      <alignment horizontal="left" vertical="center" wrapText="1"/>
    </xf>
    <xf numFmtId="0" fontId="2" fillId="0" borderId="31" xfId="1" applyFont="1" applyFill="1" applyBorder="1" applyAlignment="1">
      <alignment horizontal="center" wrapText="1"/>
    </xf>
    <xf numFmtId="0" fontId="2" fillId="0" borderId="44" xfId="1" applyFont="1" applyFill="1" applyBorder="1" applyAlignment="1">
      <alignment horizontal="center" wrapText="1"/>
    </xf>
    <xf numFmtId="0" fontId="2" fillId="0" borderId="32" xfId="1" applyFont="1" applyFill="1" applyBorder="1" applyAlignment="1">
      <alignment horizontal="center" wrapText="1"/>
    </xf>
    <xf numFmtId="166" fontId="2" fillId="2" borderId="19" xfId="1" applyNumberFormat="1" applyFont="1" applyFill="1" applyBorder="1" applyAlignment="1">
      <alignment vertical="center" wrapText="1"/>
    </xf>
    <xf numFmtId="166" fontId="2" fillId="2" borderId="48" xfId="1" applyNumberFormat="1" applyFont="1" applyFill="1" applyBorder="1" applyAlignment="1">
      <alignment vertical="center" wrapText="1"/>
    </xf>
    <xf numFmtId="166" fontId="2" fillId="2" borderId="47" xfId="1" applyNumberFormat="1" applyFont="1" applyFill="1" applyBorder="1" applyAlignment="1">
      <alignment vertical="center" wrapText="1"/>
    </xf>
    <xf numFmtId="0" fontId="2" fillId="2" borderId="49" xfId="1" applyFont="1" applyFill="1" applyBorder="1"/>
    <xf numFmtId="0" fontId="4" fillId="0" borderId="18" xfId="1" applyFont="1" applyFill="1" applyBorder="1" applyAlignment="1">
      <alignment horizontal="center" vertical="center" wrapText="1"/>
    </xf>
    <xf numFmtId="0" fontId="4" fillId="4" borderId="61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4" fillId="4" borderId="46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4" borderId="45" xfId="1" applyFont="1" applyFill="1" applyBorder="1" applyAlignment="1">
      <alignment horizontal="center" vertical="center" wrapText="1"/>
    </xf>
    <xf numFmtId="0" fontId="4" fillId="4" borderId="50" xfId="1" applyFont="1" applyFill="1" applyBorder="1" applyAlignment="1">
      <alignment horizontal="center" vertical="center" wrapText="1"/>
    </xf>
    <xf numFmtId="0" fontId="4" fillId="4" borderId="60" xfId="1" applyFont="1" applyFill="1" applyBorder="1" applyAlignment="1">
      <alignment horizontal="center" vertical="center" wrapText="1"/>
    </xf>
    <xf numFmtId="0" fontId="4" fillId="4" borderId="58" xfId="1" applyFont="1" applyFill="1" applyBorder="1" applyAlignment="1">
      <alignment horizontal="center" vertical="center"/>
    </xf>
    <xf numFmtId="0" fontId="4" fillId="4" borderId="49" xfId="1" applyFont="1" applyFill="1" applyBorder="1" applyAlignment="1">
      <alignment horizontal="center" vertical="center"/>
    </xf>
    <xf numFmtId="0" fontId="4" fillId="4" borderId="48" xfId="1" applyFont="1" applyFill="1" applyBorder="1" applyAlignment="1">
      <alignment horizontal="center" vertical="center"/>
    </xf>
    <xf numFmtId="0" fontId="4" fillId="4" borderId="26" xfId="1" applyFont="1" applyFill="1" applyBorder="1" applyAlignment="1">
      <alignment horizontal="center" vertical="center"/>
    </xf>
    <xf numFmtId="0" fontId="4" fillId="4" borderId="29" xfId="1" applyFont="1" applyFill="1" applyBorder="1" applyAlignment="1">
      <alignment horizontal="center" vertical="center"/>
    </xf>
    <xf numFmtId="0" fontId="4" fillId="4" borderId="27" xfId="1" applyFont="1" applyFill="1" applyBorder="1" applyAlignment="1">
      <alignment horizontal="center" vertical="center"/>
    </xf>
    <xf numFmtId="0" fontId="4" fillId="4" borderId="15" xfId="1" applyFont="1" applyFill="1" applyBorder="1" applyAlignment="1">
      <alignment horizontal="center" vertical="center" wrapText="1"/>
    </xf>
    <xf numFmtId="0" fontId="4" fillId="4" borderId="52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center"/>
    </xf>
  </cellXfs>
  <cellStyles count="5">
    <cellStyle name="Гиперссылка" xfId="2" builtinId="8"/>
    <cellStyle name="Обычный" xfId="0" builtinId="0"/>
    <cellStyle name="Обычный 2" xfId="3"/>
    <cellStyle name="Обычный_Тарифы на 2010 год сравнение по 10-му году" xfId="1"/>
    <cellStyle name="Стиль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atenergosby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44"/>
  <sheetViews>
    <sheetView tabSelected="1" view="pageBreakPreview" zoomScale="85" zoomScaleNormal="100" workbookViewId="0">
      <selection activeCell="A21" sqref="A21"/>
    </sheetView>
  </sheetViews>
  <sheetFormatPr defaultRowHeight="15.75" x14ac:dyDescent="0.25"/>
  <cols>
    <col min="1" max="1" width="6.85546875" style="1" customWidth="1"/>
    <col min="2" max="2" width="25.140625" style="1" customWidth="1"/>
    <col min="3" max="3" width="28.85546875" style="1" customWidth="1"/>
    <col min="4" max="4" width="15.7109375" style="1" customWidth="1"/>
    <col min="5" max="8" width="16.5703125" style="2" hidden="1" customWidth="1"/>
    <col min="9" max="12" width="16.5703125" style="1" customWidth="1"/>
    <col min="13" max="13" width="39.42578125" style="1" customWidth="1"/>
    <col min="14" max="16384" width="9.140625" style="1"/>
  </cols>
  <sheetData>
    <row r="1" spans="1:13" ht="20.25" x14ac:dyDescent="0.3">
      <c r="A1" s="208" t="s">
        <v>80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16.5" thickBot="1" x14ac:dyDescent="0.3"/>
    <row r="3" spans="1:13" ht="19.5" customHeight="1" thickBot="1" x14ac:dyDescent="0.3">
      <c r="A3" s="206" t="s">
        <v>79</v>
      </c>
      <c r="B3" s="207" t="s">
        <v>78</v>
      </c>
      <c r="C3" s="199"/>
      <c r="D3" s="206" t="s">
        <v>77</v>
      </c>
      <c r="E3" s="205" t="s">
        <v>76</v>
      </c>
      <c r="F3" s="203"/>
      <c r="G3" s="204" t="s">
        <v>75</v>
      </c>
      <c r="H3" s="203"/>
      <c r="I3" s="202" t="s">
        <v>74</v>
      </c>
      <c r="J3" s="200"/>
      <c r="K3" s="201" t="s">
        <v>73</v>
      </c>
      <c r="L3" s="200"/>
      <c r="M3" s="199" t="s">
        <v>72</v>
      </c>
    </row>
    <row r="4" spans="1:13" ht="19.5" customHeight="1" thickBot="1" x14ac:dyDescent="0.3">
      <c r="A4" s="196"/>
      <c r="B4" s="198"/>
      <c r="C4" s="197"/>
      <c r="D4" s="196"/>
      <c r="E4" s="193" t="s">
        <v>71</v>
      </c>
      <c r="F4" s="195" t="s">
        <v>70</v>
      </c>
      <c r="G4" s="194" t="s">
        <v>71</v>
      </c>
      <c r="H4" s="195" t="s">
        <v>70</v>
      </c>
      <c r="I4" s="194" t="s">
        <v>71</v>
      </c>
      <c r="J4" s="192" t="s">
        <v>70</v>
      </c>
      <c r="K4" s="193" t="s">
        <v>71</v>
      </c>
      <c r="L4" s="192" t="s">
        <v>70</v>
      </c>
      <c r="M4" s="191"/>
    </row>
    <row r="5" spans="1:13" ht="37.5" customHeight="1" thickBot="1" x14ac:dyDescent="0.3">
      <c r="A5" s="190">
        <v>1</v>
      </c>
      <c r="B5" s="34" t="s">
        <v>69</v>
      </c>
      <c r="C5" s="49"/>
      <c r="D5" s="35"/>
      <c r="E5" s="189"/>
      <c r="F5" s="188"/>
      <c r="G5" s="187"/>
      <c r="H5" s="186"/>
      <c r="I5" s="185" t="s">
        <v>68</v>
      </c>
      <c r="J5" s="184"/>
      <c r="K5" s="184"/>
      <c r="L5" s="183"/>
      <c r="M5" s="182" t="s">
        <v>67</v>
      </c>
    </row>
    <row r="6" spans="1:13" ht="37.5" customHeight="1" thickBot="1" x14ac:dyDescent="0.3">
      <c r="A6" s="100">
        <v>2</v>
      </c>
      <c r="B6" s="60" t="s">
        <v>66</v>
      </c>
      <c r="C6" s="59"/>
      <c r="D6" s="58" t="s">
        <v>65</v>
      </c>
      <c r="E6" s="181">
        <v>1436.29</v>
      </c>
      <c r="F6" s="180">
        <v>1454.68</v>
      </c>
      <c r="G6" s="179" t="e">
        <f>#REF!+#REF!</f>
        <v>#REF!</v>
      </c>
      <c r="H6" s="178" t="e">
        <f>#REF!+#REF!</f>
        <v>#REF!</v>
      </c>
      <c r="I6" s="177">
        <v>1635.09</v>
      </c>
      <c r="J6" s="176">
        <v>1703.76</v>
      </c>
      <c r="K6" s="175">
        <f>I6*1.18</f>
        <v>1929.4061999999999</v>
      </c>
      <c r="L6" s="174">
        <f>J6*1.18</f>
        <v>2010.4367999999999</v>
      </c>
      <c r="M6" s="96" t="s">
        <v>64</v>
      </c>
    </row>
    <row r="7" spans="1:13" ht="37.5" customHeight="1" thickBot="1" x14ac:dyDescent="0.3">
      <c r="A7" s="173">
        <v>3</v>
      </c>
      <c r="B7" s="129" t="s">
        <v>63</v>
      </c>
      <c r="C7" s="172"/>
      <c r="D7" s="171" t="s">
        <v>42</v>
      </c>
      <c r="E7" s="170">
        <v>141.08000000000001</v>
      </c>
      <c r="F7" s="168">
        <v>161.99</v>
      </c>
      <c r="G7" s="169">
        <f>E7*1.18</f>
        <v>166.4744</v>
      </c>
      <c r="H7" s="168">
        <f>F7*1.18</f>
        <v>191.1482</v>
      </c>
      <c r="I7" s="167">
        <v>198.76</v>
      </c>
      <c r="J7" s="165">
        <v>208.41</v>
      </c>
      <c r="K7" s="166">
        <f>I7*1.18</f>
        <v>234.53679999999997</v>
      </c>
      <c r="L7" s="165">
        <f>J7*1.18</f>
        <v>245.92379999999997</v>
      </c>
      <c r="M7" s="50" t="s">
        <v>62</v>
      </c>
    </row>
    <row r="8" spans="1:13" ht="38.25" customHeight="1" thickBot="1" x14ac:dyDescent="0.3">
      <c r="A8" s="130">
        <v>4</v>
      </c>
      <c r="B8" s="164" t="s">
        <v>61</v>
      </c>
      <c r="C8" s="163" t="s">
        <v>55</v>
      </c>
      <c r="D8" s="48" t="s">
        <v>42</v>
      </c>
      <c r="E8" s="126">
        <v>35.06</v>
      </c>
      <c r="F8" s="124"/>
      <c r="G8" s="162">
        <f>E8*1.18</f>
        <v>41.370800000000003</v>
      </c>
      <c r="H8" s="161"/>
      <c r="I8" s="160">
        <v>28.3</v>
      </c>
      <c r="J8" s="158">
        <v>29.48</v>
      </c>
      <c r="K8" s="159">
        <f>I8*1.18</f>
        <v>33.393999999999998</v>
      </c>
      <c r="L8" s="158">
        <f>J8*1.18</f>
        <v>34.7864</v>
      </c>
      <c r="M8" s="157" t="s">
        <v>54</v>
      </c>
    </row>
    <row r="9" spans="1:13" ht="38.25" customHeight="1" thickBot="1" x14ac:dyDescent="0.3">
      <c r="A9" s="120"/>
      <c r="B9" s="146"/>
      <c r="C9" s="145" t="s">
        <v>53</v>
      </c>
      <c r="D9" s="117" t="s">
        <v>42</v>
      </c>
      <c r="E9" s="107"/>
      <c r="F9" s="105"/>
      <c r="G9" s="156"/>
      <c r="H9" s="155"/>
      <c r="I9" s="113" t="s">
        <v>0</v>
      </c>
      <c r="J9" s="139" t="s">
        <v>0</v>
      </c>
      <c r="K9" s="140">
        <v>32.21</v>
      </c>
      <c r="L9" s="139">
        <v>33.56</v>
      </c>
      <c r="M9" s="62" t="s">
        <v>41</v>
      </c>
    </row>
    <row r="10" spans="1:13" ht="37.5" customHeight="1" thickBot="1" x14ac:dyDescent="0.3">
      <c r="A10" s="120"/>
      <c r="B10" s="146"/>
      <c r="C10" s="154" t="s">
        <v>60</v>
      </c>
      <c r="D10" s="144" t="s">
        <v>42</v>
      </c>
      <c r="E10" s="153">
        <v>25.11</v>
      </c>
      <c r="F10" s="152"/>
      <c r="G10" s="151">
        <f>E10*1.18</f>
        <v>29.629799999999999</v>
      </c>
      <c r="H10" s="150"/>
      <c r="I10" s="149">
        <v>27.3</v>
      </c>
      <c r="J10" s="147">
        <v>28.44</v>
      </c>
      <c r="K10" s="148">
        <f>I10*1.18</f>
        <v>32.213999999999999</v>
      </c>
      <c r="L10" s="147">
        <f>J10*1.18</f>
        <v>33.559199999999997</v>
      </c>
      <c r="M10" s="62" t="s">
        <v>41</v>
      </c>
    </row>
    <row r="11" spans="1:13" ht="37.5" customHeight="1" thickBot="1" x14ac:dyDescent="0.3">
      <c r="A11" s="120"/>
      <c r="B11" s="146"/>
      <c r="C11" s="145" t="s">
        <v>59</v>
      </c>
      <c r="D11" s="144" t="s">
        <v>42</v>
      </c>
      <c r="E11" s="143"/>
      <c r="F11" s="143"/>
      <c r="G11" s="142"/>
      <c r="H11" s="141"/>
      <c r="I11" s="113" t="s">
        <v>0</v>
      </c>
      <c r="J11" s="139" t="s">
        <v>0</v>
      </c>
      <c r="K11" s="140">
        <v>33.393999999999998</v>
      </c>
      <c r="L11" s="139">
        <v>34.7864</v>
      </c>
      <c r="M11" s="62" t="s">
        <v>57</v>
      </c>
    </row>
    <row r="12" spans="1:13" ht="48" customHeight="1" thickBot="1" x14ac:dyDescent="0.3">
      <c r="A12" s="110"/>
      <c r="B12" s="138"/>
      <c r="C12" s="137" t="s">
        <v>58</v>
      </c>
      <c r="D12" s="70" t="s">
        <v>42</v>
      </c>
      <c r="E12" s="136"/>
      <c r="F12" s="135"/>
      <c r="G12" s="134"/>
      <c r="H12" s="133"/>
      <c r="I12" s="104">
        <v>28.3</v>
      </c>
      <c r="J12" s="131">
        <v>29.48</v>
      </c>
      <c r="K12" s="132">
        <f>I12*1.18</f>
        <v>33.393999999999998</v>
      </c>
      <c r="L12" s="131">
        <f>J12*1.18</f>
        <v>34.7864</v>
      </c>
      <c r="M12" s="62" t="s">
        <v>57</v>
      </c>
    </row>
    <row r="13" spans="1:13" ht="38.25" customHeight="1" thickBot="1" x14ac:dyDescent="0.3">
      <c r="A13" s="130">
        <v>5</v>
      </c>
      <c r="B13" s="129" t="s">
        <v>56</v>
      </c>
      <c r="C13" s="128" t="s">
        <v>55</v>
      </c>
      <c r="D13" s="127" t="s">
        <v>42</v>
      </c>
      <c r="E13" s="126">
        <v>50.06</v>
      </c>
      <c r="F13" s="124"/>
      <c r="G13" s="125">
        <f>E13*1.18</f>
        <v>59.070799999999998</v>
      </c>
      <c r="H13" s="124"/>
      <c r="I13" s="123">
        <v>51.29</v>
      </c>
      <c r="J13" s="121">
        <v>53.34</v>
      </c>
      <c r="K13" s="122">
        <f>I13*1.18</f>
        <v>60.522199999999998</v>
      </c>
      <c r="L13" s="121">
        <f>J13*1.18</f>
        <v>62.941200000000002</v>
      </c>
      <c r="M13" s="62" t="s">
        <v>54</v>
      </c>
    </row>
    <row r="14" spans="1:13" ht="38.25" customHeight="1" thickBot="1" x14ac:dyDescent="0.3">
      <c r="A14" s="120"/>
      <c r="B14" s="119"/>
      <c r="C14" s="118" t="s">
        <v>53</v>
      </c>
      <c r="D14" s="117" t="s">
        <v>42</v>
      </c>
      <c r="E14" s="107"/>
      <c r="F14" s="105"/>
      <c r="G14" s="106"/>
      <c r="H14" s="105"/>
      <c r="I14" s="113" t="s">
        <v>0</v>
      </c>
      <c r="J14" s="111" t="s">
        <v>0</v>
      </c>
      <c r="K14" s="112">
        <v>24.64</v>
      </c>
      <c r="L14" s="111">
        <v>25.64</v>
      </c>
      <c r="M14" s="62" t="s">
        <v>41</v>
      </c>
    </row>
    <row r="15" spans="1:13" ht="37.5" customHeight="1" thickBot="1" x14ac:dyDescent="0.3">
      <c r="A15" s="120"/>
      <c r="B15" s="119"/>
      <c r="C15" s="118" t="s">
        <v>52</v>
      </c>
      <c r="D15" s="117" t="s">
        <v>42</v>
      </c>
      <c r="E15" s="116">
        <v>17.7</v>
      </c>
      <c r="F15" s="114">
        <v>19</v>
      </c>
      <c r="G15" s="115">
        <f>E15*1.18</f>
        <v>20.885999999999999</v>
      </c>
      <c r="H15" s="114">
        <f>F15*1.18</f>
        <v>22.419999999999998</v>
      </c>
      <c r="I15" s="113">
        <v>20.88</v>
      </c>
      <c r="J15" s="111">
        <v>21.73</v>
      </c>
      <c r="K15" s="112">
        <f>I15*1.18</f>
        <v>24.638399999999997</v>
      </c>
      <c r="L15" s="111">
        <f>J15*1.18</f>
        <v>25.641400000000001</v>
      </c>
      <c r="M15" s="50" t="s">
        <v>41</v>
      </c>
    </row>
    <row r="16" spans="1:13" ht="52.5" customHeight="1" thickBot="1" x14ac:dyDescent="0.3">
      <c r="A16" s="110"/>
      <c r="B16" s="109"/>
      <c r="C16" s="108" t="s">
        <v>51</v>
      </c>
      <c r="D16" s="70" t="s">
        <v>42</v>
      </c>
      <c r="E16" s="107"/>
      <c r="F16" s="105"/>
      <c r="G16" s="106"/>
      <c r="H16" s="105"/>
      <c r="I16" s="104">
        <v>53.47</v>
      </c>
      <c r="J16" s="102">
        <v>54.79</v>
      </c>
      <c r="K16" s="103">
        <f>I16*1.18</f>
        <v>63.094599999999993</v>
      </c>
      <c r="L16" s="102">
        <f>J16*1.18</f>
        <v>64.652199999999993</v>
      </c>
      <c r="M16" s="101" t="s">
        <v>44</v>
      </c>
    </row>
    <row r="17" spans="1:13" ht="32.25" thickBot="1" x14ac:dyDescent="0.3">
      <c r="A17" s="100">
        <v>6</v>
      </c>
      <c r="B17" s="60" t="s">
        <v>50</v>
      </c>
      <c r="C17" s="59"/>
      <c r="D17" s="58" t="s">
        <v>42</v>
      </c>
      <c r="E17" s="98">
        <v>32.06</v>
      </c>
      <c r="F17" s="99">
        <f>25.74</f>
        <v>25.74</v>
      </c>
      <c r="G17" s="98">
        <f>E17*1.18</f>
        <v>37.830800000000004</v>
      </c>
      <c r="H17" s="97">
        <f>H19+H20</f>
        <v>30.373199999999997</v>
      </c>
      <c r="I17" s="66">
        <v>25.73</v>
      </c>
      <c r="J17" s="65">
        <v>26.76</v>
      </c>
      <c r="K17" s="64">
        <f>I17*1.18</f>
        <v>30.3614</v>
      </c>
      <c r="L17" s="65">
        <f>J17*1.18</f>
        <v>31.576799999999999</v>
      </c>
      <c r="M17" s="96" t="str">
        <f>M8</f>
        <v>Постановление Госкомитета РТ по тарифам №10-33/кс от 09.12.2016г.</v>
      </c>
    </row>
    <row r="18" spans="1:13" s="85" customFormat="1" ht="12" hidden="1" customHeight="1" x14ac:dyDescent="0.25">
      <c r="A18" s="95"/>
      <c r="B18" s="94" t="s">
        <v>49</v>
      </c>
      <c r="C18" s="93"/>
      <c r="D18" s="92"/>
      <c r="E18" s="91"/>
      <c r="F18" s="90"/>
      <c r="G18" s="91"/>
      <c r="H18" s="90"/>
      <c r="I18" s="89"/>
      <c r="J18" s="87"/>
      <c r="K18" s="88"/>
      <c r="L18" s="87"/>
      <c r="M18" s="86"/>
    </row>
    <row r="19" spans="1:13" s="2" customFormat="1" ht="19.5" hidden="1" customHeight="1" x14ac:dyDescent="0.25">
      <c r="A19" s="83" t="s">
        <v>48</v>
      </c>
      <c r="B19" s="84" t="s">
        <v>47</v>
      </c>
      <c r="C19" s="79"/>
      <c r="D19" s="83" t="s">
        <v>42</v>
      </c>
      <c r="E19" s="47">
        <f>E17-E20</f>
        <v>8.0400000000000027</v>
      </c>
      <c r="F19" s="45">
        <f>F17-F20</f>
        <v>10.319999999999999</v>
      </c>
      <c r="G19" s="76">
        <f>E19*1.18</f>
        <v>9.4872000000000032</v>
      </c>
      <c r="H19" s="45">
        <f>F19*1.18</f>
        <v>12.177599999999998</v>
      </c>
      <c r="I19" s="82">
        <f>I17-H20</f>
        <v>7.5344000000000015</v>
      </c>
      <c r="J19" s="80">
        <f>J17-I20</f>
        <v>13.680000000000001</v>
      </c>
      <c r="K19" s="81">
        <f>I19*1.18</f>
        <v>8.8905920000000016</v>
      </c>
      <c r="L19" s="80">
        <f>J19*1.18</f>
        <v>16.142400000000002</v>
      </c>
      <c r="M19" s="79"/>
    </row>
    <row r="20" spans="1:13" s="2" customFormat="1" ht="32.25" hidden="1" thickBot="1" x14ac:dyDescent="0.3">
      <c r="A20" s="77" t="s">
        <v>46</v>
      </c>
      <c r="B20" s="78" t="s">
        <v>45</v>
      </c>
      <c r="C20" s="72"/>
      <c r="D20" s="77" t="s">
        <v>42</v>
      </c>
      <c r="E20" s="47">
        <v>24.02</v>
      </c>
      <c r="F20" s="45">
        <v>15.42</v>
      </c>
      <c r="G20" s="76">
        <f>E20*1.18</f>
        <v>28.343599999999999</v>
      </c>
      <c r="H20" s="45">
        <f>F20*1.18</f>
        <v>18.195599999999999</v>
      </c>
      <c r="I20" s="75">
        <v>13.08</v>
      </c>
      <c r="J20" s="73"/>
      <c r="K20" s="74">
        <f>I20*1.18</f>
        <v>15.4344</v>
      </c>
      <c r="L20" s="73"/>
      <c r="M20" s="72" t="s">
        <v>44</v>
      </c>
    </row>
    <row r="21" spans="1:13" ht="32.25" thickBot="1" x14ac:dyDescent="0.3">
      <c r="A21" s="71">
        <v>7</v>
      </c>
      <c r="B21" s="60" t="s">
        <v>43</v>
      </c>
      <c r="C21" s="59"/>
      <c r="D21" s="70" t="s">
        <v>42</v>
      </c>
      <c r="E21" s="69"/>
      <c r="F21" s="67"/>
      <c r="G21" s="68"/>
      <c r="H21" s="67"/>
      <c r="I21" s="66">
        <v>4.21</v>
      </c>
      <c r="J21" s="65">
        <v>4.37</v>
      </c>
      <c r="K21" s="64">
        <f>I21*1.18</f>
        <v>4.9677999999999995</v>
      </c>
      <c r="L21" s="63">
        <f>J21*1.18</f>
        <v>5.1566000000000001</v>
      </c>
      <c r="M21" s="62" t="s">
        <v>41</v>
      </c>
    </row>
    <row r="22" spans="1:13" ht="57" customHeight="1" thickBot="1" x14ac:dyDescent="0.3">
      <c r="A22" s="61" t="s">
        <v>40</v>
      </c>
      <c r="B22" s="60" t="s">
        <v>39</v>
      </c>
      <c r="C22" s="59"/>
      <c r="D22" s="58" t="s">
        <v>38</v>
      </c>
      <c r="E22" s="57"/>
      <c r="F22" s="56"/>
      <c r="G22" s="56"/>
      <c r="H22" s="55"/>
      <c r="I22" s="54">
        <f>2.21+1.01+0.14+2.56</f>
        <v>5.92</v>
      </c>
      <c r="J22" s="53"/>
      <c r="K22" s="52">
        <f>I22*1.18</f>
        <v>6.9855999999999998</v>
      </c>
      <c r="L22" s="51"/>
      <c r="M22" s="50" t="s">
        <v>37</v>
      </c>
    </row>
    <row r="23" spans="1:13" ht="47.25" customHeight="1" x14ac:dyDescent="0.25">
      <c r="A23" s="35">
        <v>9</v>
      </c>
      <c r="B23" s="34" t="s">
        <v>36</v>
      </c>
      <c r="C23" s="49"/>
      <c r="D23" s="48"/>
      <c r="E23" s="47"/>
      <c r="F23" s="46"/>
      <c r="G23" s="46"/>
      <c r="H23" s="45"/>
      <c r="I23" s="44"/>
      <c r="J23" s="43"/>
      <c r="K23" s="44"/>
      <c r="L23" s="43"/>
      <c r="M23" s="29" t="s">
        <v>35</v>
      </c>
    </row>
    <row r="24" spans="1:13" ht="31.5" x14ac:dyDescent="0.25">
      <c r="A24" s="18" t="s">
        <v>34</v>
      </c>
      <c r="B24" s="17" t="s">
        <v>21</v>
      </c>
      <c r="C24" s="16"/>
      <c r="D24" s="23" t="s">
        <v>20</v>
      </c>
      <c r="E24" s="40"/>
      <c r="F24" s="39"/>
      <c r="G24" s="39"/>
      <c r="H24" s="38"/>
      <c r="I24" s="20">
        <v>0.93740000000000001</v>
      </c>
      <c r="J24" s="19"/>
      <c r="K24" s="26">
        <f>I24*1.18</f>
        <v>1.1061319999999999</v>
      </c>
      <c r="L24" s="25"/>
      <c r="M24" s="11"/>
    </row>
    <row r="25" spans="1:13" ht="18.75" x14ac:dyDescent="0.25">
      <c r="A25" s="18" t="s">
        <v>33</v>
      </c>
      <c r="B25" s="17" t="s">
        <v>18</v>
      </c>
      <c r="C25" s="24"/>
      <c r="D25" s="23" t="s">
        <v>17</v>
      </c>
      <c r="E25" s="40"/>
      <c r="F25" s="39"/>
      <c r="G25" s="39"/>
      <c r="H25" s="38"/>
      <c r="I25" s="13">
        <v>2746.65</v>
      </c>
      <c r="J25" s="12"/>
      <c r="K25" s="13">
        <f>I25*1.18</f>
        <v>3241.047</v>
      </c>
      <c r="L25" s="12"/>
      <c r="M25" s="11"/>
    </row>
    <row r="26" spans="1:13" ht="30.75" customHeight="1" x14ac:dyDescent="0.25">
      <c r="A26" s="18" t="s">
        <v>32</v>
      </c>
      <c r="B26" s="22" t="s">
        <v>15</v>
      </c>
      <c r="C26" s="21"/>
      <c r="D26" s="42"/>
      <c r="E26" s="40"/>
      <c r="F26" s="39"/>
      <c r="G26" s="39"/>
      <c r="H26" s="38"/>
      <c r="I26" s="20"/>
      <c r="J26" s="19"/>
      <c r="K26" s="26"/>
      <c r="L26" s="25"/>
      <c r="M26" s="11"/>
    </row>
    <row r="27" spans="1:13" ht="18.75" x14ac:dyDescent="0.25">
      <c r="A27" s="18" t="s">
        <v>31</v>
      </c>
      <c r="B27" s="17" t="s">
        <v>13</v>
      </c>
      <c r="C27" s="16"/>
      <c r="D27" s="42"/>
      <c r="E27" s="40"/>
      <c r="F27" s="39"/>
      <c r="G27" s="39"/>
      <c r="H27" s="38"/>
      <c r="I27" s="20">
        <v>0.62</v>
      </c>
      <c r="J27" s="19"/>
      <c r="K27" s="13">
        <f>I27*1.18</f>
        <v>0.73159999999999992</v>
      </c>
      <c r="L27" s="12"/>
      <c r="M27" s="11"/>
    </row>
    <row r="28" spans="1:13" ht="18.75" x14ac:dyDescent="0.25">
      <c r="A28" s="18" t="s">
        <v>30</v>
      </c>
      <c r="B28" s="17" t="s">
        <v>11</v>
      </c>
      <c r="C28" s="16"/>
      <c r="D28" s="42"/>
      <c r="E28" s="40"/>
      <c r="F28" s="39"/>
      <c r="G28" s="39"/>
      <c r="H28" s="38"/>
      <c r="I28" s="20">
        <v>0.63</v>
      </c>
      <c r="J28" s="19"/>
      <c r="K28" s="13">
        <f>I28*1.18</f>
        <v>0.74339999999999995</v>
      </c>
      <c r="L28" s="12"/>
      <c r="M28" s="11"/>
    </row>
    <row r="29" spans="1:13" ht="18.75" x14ac:dyDescent="0.25">
      <c r="A29" s="18" t="s">
        <v>29</v>
      </c>
      <c r="B29" s="17" t="s">
        <v>9</v>
      </c>
      <c r="C29" s="16"/>
      <c r="D29" s="42"/>
      <c r="E29" s="40"/>
      <c r="F29" s="39"/>
      <c r="G29" s="39"/>
      <c r="H29" s="38"/>
      <c r="I29" s="20">
        <v>0.63</v>
      </c>
      <c r="J29" s="19"/>
      <c r="K29" s="13">
        <f>I29*1.18</f>
        <v>0.74339999999999995</v>
      </c>
      <c r="L29" s="12"/>
      <c r="M29" s="11"/>
    </row>
    <row r="30" spans="1:13" ht="18.75" x14ac:dyDescent="0.25">
      <c r="A30" s="18" t="s">
        <v>28</v>
      </c>
      <c r="B30" s="17" t="s">
        <v>7</v>
      </c>
      <c r="C30" s="16"/>
      <c r="D30" s="42"/>
      <c r="E30" s="40"/>
      <c r="F30" s="39"/>
      <c r="G30" s="39"/>
      <c r="H30" s="38"/>
      <c r="I30" s="20">
        <v>0.64</v>
      </c>
      <c r="J30" s="19"/>
      <c r="K30" s="13">
        <f>I30*1.18</f>
        <v>0.75519999999999998</v>
      </c>
      <c r="L30" s="12"/>
      <c r="M30" s="11"/>
    </row>
    <row r="31" spans="1:13" ht="18.75" x14ac:dyDescent="0.25">
      <c r="A31" s="18" t="s">
        <v>27</v>
      </c>
      <c r="B31" s="17" t="s">
        <v>5</v>
      </c>
      <c r="C31" s="16"/>
      <c r="D31" s="42"/>
      <c r="E31" s="40"/>
      <c r="F31" s="39"/>
      <c r="G31" s="39"/>
      <c r="H31" s="38"/>
      <c r="I31" s="20">
        <v>0.64</v>
      </c>
      <c r="J31" s="19"/>
      <c r="K31" s="13">
        <f>I31*1.18</f>
        <v>0.75519999999999998</v>
      </c>
      <c r="L31" s="12"/>
      <c r="M31" s="11"/>
    </row>
    <row r="32" spans="1:13" ht="18.75" x14ac:dyDescent="0.25">
      <c r="A32" s="18" t="s">
        <v>26</v>
      </c>
      <c r="B32" s="17" t="s">
        <v>3</v>
      </c>
      <c r="C32" s="16"/>
      <c r="D32" s="42"/>
      <c r="E32" s="40"/>
      <c r="F32" s="39"/>
      <c r="G32" s="39"/>
      <c r="H32" s="38"/>
      <c r="I32" s="20" t="s">
        <v>0</v>
      </c>
      <c r="J32" s="19"/>
      <c r="K32" s="20" t="s">
        <v>0</v>
      </c>
      <c r="L32" s="19"/>
      <c r="M32" s="11"/>
    </row>
    <row r="33" spans="1:13" ht="19.5" thickBot="1" x14ac:dyDescent="0.3">
      <c r="A33" s="10" t="s">
        <v>25</v>
      </c>
      <c r="B33" s="9" t="s">
        <v>1</v>
      </c>
      <c r="C33" s="8"/>
      <c r="D33" s="41"/>
      <c r="E33" s="40"/>
      <c r="F33" s="39"/>
      <c r="G33" s="39"/>
      <c r="H33" s="38"/>
      <c r="I33" s="37" t="s">
        <v>0</v>
      </c>
      <c r="J33" s="36"/>
      <c r="K33" s="37" t="s">
        <v>0</v>
      </c>
      <c r="L33" s="36"/>
      <c r="M33" s="3"/>
    </row>
    <row r="34" spans="1:13" ht="49.5" customHeight="1" x14ac:dyDescent="0.3">
      <c r="A34" s="35">
        <v>10</v>
      </c>
      <c r="B34" s="34" t="s">
        <v>24</v>
      </c>
      <c r="C34" s="33"/>
      <c r="D34" s="32"/>
      <c r="E34" s="14"/>
      <c r="F34" s="14"/>
      <c r="G34" s="14"/>
      <c r="H34" s="14"/>
      <c r="I34" s="31"/>
      <c r="J34" s="30"/>
      <c r="K34" s="31"/>
      <c r="L34" s="30"/>
      <c r="M34" s="29" t="s">
        <v>23</v>
      </c>
    </row>
    <row r="35" spans="1:13" ht="31.5" x14ac:dyDescent="0.25">
      <c r="A35" s="18" t="s">
        <v>22</v>
      </c>
      <c r="B35" s="17" t="s">
        <v>21</v>
      </c>
      <c r="C35" s="16"/>
      <c r="D35" s="23" t="s">
        <v>20</v>
      </c>
      <c r="E35" s="14"/>
      <c r="F35" s="14"/>
      <c r="G35" s="14"/>
      <c r="H35" s="14"/>
      <c r="I35" s="28">
        <v>0.41399999999999998</v>
      </c>
      <c r="J35" s="27"/>
      <c r="K35" s="26">
        <f>I35*1.18</f>
        <v>0.48851999999999995</v>
      </c>
      <c r="L35" s="25"/>
      <c r="M35" s="11"/>
    </row>
    <row r="36" spans="1:13" ht="18.75" x14ac:dyDescent="0.25">
      <c r="A36" s="18" t="s">
        <v>19</v>
      </c>
      <c r="B36" s="17" t="s">
        <v>18</v>
      </c>
      <c r="C36" s="24"/>
      <c r="D36" s="23" t="s">
        <v>17</v>
      </c>
      <c r="E36" s="14"/>
      <c r="F36" s="14"/>
      <c r="G36" s="14"/>
      <c r="H36" s="14"/>
      <c r="I36" s="13">
        <v>3068.23</v>
      </c>
      <c r="J36" s="12"/>
      <c r="K36" s="13">
        <f>I36*1.18</f>
        <v>3620.5113999999999</v>
      </c>
      <c r="L36" s="12"/>
      <c r="M36" s="11"/>
    </row>
    <row r="37" spans="1:13" ht="31.5" customHeight="1" x14ac:dyDescent="0.25">
      <c r="A37" s="18" t="s">
        <v>16</v>
      </c>
      <c r="B37" s="22" t="s">
        <v>15</v>
      </c>
      <c r="C37" s="21"/>
      <c r="D37" s="15"/>
      <c r="E37" s="14"/>
      <c r="F37" s="14"/>
      <c r="G37" s="14"/>
      <c r="H37" s="14"/>
      <c r="I37" s="20"/>
      <c r="J37" s="19"/>
      <c r="K37" s="20"/>
      <c r="L37" s="19"/>
      <c r="M37" s="11"/>
    </row>
    <row r="38" spans="1:13" ht="18.75" x14ac:dyDescent="0.25">
      <c r="A38" s="18" t="s">
        <v>14</v>
      </c>
      <c r="B38" s="17" t="s">
        <v>13</v>
      </c>
      <c r="C38" s="16"/>
      <c r="D38" s="15"/>
      <c r="E38" s="14"/>
      <c r="F38" s="14"/>
      <c r="G38" s="14"/>
      <c r="H38" s="14"/>
      <c r="I38" s="20" t="s">
        <v>0</v>
      </c>
      <c r="J38" s="19"/>
      <c r="K38" s="20" t="s">
        <v>0</v>
      </c>
      <c r="L38" s="19"/>
      <c r="M38" s="11"/>
    </row>
    <row r="39" spans="1:13" ht="18.75" x14ac:dyDescent="0.25">
      <c r="A39" s="18" t="s">
        <v>12</v>
      </c>
      <c r="B39" s="17" t="s">
        <v>11</v>
      </c>
      <c r="C39" s="16"/>
      <c r="D39" s="15"/>
      <c r="E39" s="14"/>
      <c r="F39" s="14"/>
      <c r="G39" s="14"/>
      <c r="H39" s="14"/>
      <c r="I39" s="20" t="s">
        <v>0</v>
      </c>
      <c r="J39" s="19"/>
      <c r="K39" s="20" t="s">
        <v>0</v>
      </c>
      <c r="L39" s="19"/>
      <c r="M39" s="11"/>
    </row>
    <row r="40" spans="1:13" ht="18.75" x14ac:dyDescent="0.25">
      <c r="A40" s="18" t="s">
        <v>10</v>
      </c>
      <c r="B40" s="17" t="s">
        <v>9</v>
      </c>
      <c r="C40" s="16"/>
      <c r="D40" s="15"/>
      <c r="E40" s="14"/>
      <c r="F40" s="14"/>
      <c r="G40" s="14"/>
      <c r="H40" s="14"/>
      <c r="I40" s="20" t="s">
        <v>0</v>
      </c>
      <c r="J40" s="19"/>
      <c r="K40" s="20" t="s">
        <v>0</v>
      </c>
      <c r="L40" s="19"/>
      <c r="M40" s="11"/>
    </row>
    <row r="41" spans="1:13" ht="18.75" x14ac:dyDescent="0.25">
      <c r="A41" s="18" t="s">
        <v>8</v>
      </c>
      <c r="B41" s="17" t="s">
        <v>7</v>
      </c>
      <c r="C41" s="16"/>
      <c r="D41" s="15"/>
      <c r="E41" s="14"/>
      <c r="F41" s="14"/>
      <c r="G41" s="14"/>
      <c r="H41" s="14"/>
      <c r="I41" s="13">
        <v>0.64</v>
      </c>
      <c r="J41" s="12"/>
      <c r="K41" s="13">
        <f>I41*1.18</f>
        <v>0.75519999999999998</v>
      </c>
      <c r="L41" s="12"/>
      <c r="M41" s="11"/>
    </row>
    <row r="42" spans="1:13" ht="18.75" x14ac:dyDescent="0.25">
      <c r="A42" s="18" t="s">
        <v>6</v>
      </c>
      <c r="B42" s="17" t="s">
        <v>5</v>
      </c>
      <c r="C42" s="16"/>
      <c r="D42" s="15"/>
      <c r="E42" s="14"/>
      <c r="F42" s="14"/>
      <c r="G42" s="14"/>
      <c r="H42" s="14"/>
      <c r="I42" s="13">
        <v>0.7</v>
      </c>
      <c r="J42" s="12"/>
      <c r="K42" s="13">
        <f>I42*1.18</f>
        <v>0.82599999999999996</v>
      </c>
      <c r="L42" s="12"/>
      <c r="M42" s="11"/>
    </row>
    <row r="43" spans="1:13" ht="18.75" x14ac:dyDescent="0.25">
      <c r="A43" s="18" t="s">
        <v>4</v>
      </c>
      <c r="B43" s="17" t="s">
        <v>3</v>
      </c>
      <c r="C43" s="16"/>
      <c r="D43" s="15"/>
      <c r="E43" s="14"/>
      <c r="F43" s="14"/>
      <c r="G43" s="14"/>
      <c r="H43" s="14"/>
      <c r="I43" s="13">
        <v>0.95</v>
      </c>
      <c r="J43" s="12"/>
      <c r="K43" s="13">
        <f>I43*1.18</f>
        <v>1.121</v>
      </c>
      <c r="L43" s="12"/>
      <c r="M43" s="11"/>
    </row>
    <row r="44" spans="1:13" ht="19.5" thickBot="1" x14ac:dyDescent="0.3">
      <c r="A44" s="10" t="s">
        <v>2</v>
      </c>
      <c r="B44" s="9" t="s">
        <v>1</v>
      </c>
      <c r="C44" s="8"/>
      <c r="D44" s="7"/>
      <c r="E44" s="6"/>
      <c r="F44" s="6"/>
      <c r="G44" s="6"/>
      <c r="H44" s="6"/>
      <c r="I44" s="5" t="s">
        <v>0</v>
      </c>
      <c r="J44" s="4"/>
      <c r="K44" s="5" t="s">
        <v>0</v>
      </c>
      <c r="L44" s="4"/>
      <c r="M44" s="3"/>
    </row>
  </sheetData>
  <mergeCells count="104">
    <mergeCell ref="B38:C38"/>
    <mergeCell ref="I38:J38"/>
    <mergeCell ref="K38:L38"/>
    <mergeCell ref="B39:C39"/>
    <mergeCell ref="I39:J39"/>
    <mergeCell ref="K39:L39"/>
    <mergeCell ref="B40:C40"/>
    <mergeCell ref="I40:J40"/>
    <mergeCell ref="K40:L40"/>
    <mergeCell ref="B41:C41"/>
    <mergeCell ref="I41:J41"/>
    <mergeCell ref="K41:L41"/>
    <mergeCell ref="B44:C44"/>
    <mergeCell ref="I44:J44"/>
    <mergeCell ref="K44:L44"/>
    <mergeCell ref="I5:L5"/>
    <mergeCell ref="B42:C42"/>
    <mergeCell ref="I42:J42"/>
    <mergeCell ref="K42:L42"/>
    <mergeCell ref="B43:C43"/>
    <mergeCell ref="I43:J43"/>
    <mergeCell ref="K43:L43"/>
    <mergeCell ref="M34:M44"/>
    <mergeCell ref="B35:C35"/>
    <mergeCell ref="I35:J35"/>
    <mergeCell ref="K35:L35"/>
    <mergeCell ref="B36:C36"/>
    <mergeCell ref="I36:J36"/>
    <mergeCell ref="K36:L36"/>
    <mergeCell ref="B37:C37"/>
    <mergeCell ref="I37:J37"/>
    <mergeCell ref="K37:L37"/>
    <mergeCell ref="B34:C34"/>
    <mergeCell ref="I34:J34"/>
    <mergeCell ref="K34:L34"/>
    <mergeCell ref="B31:C31"/>
    <mergeCell ref="I31:J31"/>
    <mergeCell ref="K31:L31"/>
    <mergeCell ref="B32:C32"/>
    <mergeCell ref="I32:J32"/>
    <mergeCell ref="K32:L32"/>
    <mergeCell ref="B33:C33"/>
    <mergeCell ref="B30:C30"/>
    <mergeCell ref="I30:J30"/>
    <mergeCell ref="K30:L30"/>
    <mergeCell ref="B27:C27"/>
    <mergeCell ref="I27:J27"/>
    <mergeCell ref="K27:L27"/>
    <mergeCell ref="B28:C28"/>
    <mergeCell ref="I28:J28"/>
    <mergeCell ref="K28:L28"/>
    <mergeCell ref="B26:C26"/>
    <mergeCell ref="I26:J26"/>
    <mergeCell ref="K26:L26"/>
    <mergeCell ref="B29:C29"/>
    <mergeCell ref="I29:J29"/>
    <mergeCell ref="K29:L29"/>
    <mergeCell ref="B24:C24"/>
    <mergeCell ref="I24:J24"/>
    <mergeCell ref="K24:L24"/>
    <mergeCell ref="B25:C25"/>
    <mergeCell ref="I25:J25"/>
    <mergeCell ref="K25:L25"/>
    <mergeCell ref="G18:H18"/>
    <mergeCell ref="I18:J18"/>
    <mergeCell ref="K18:L18"/>
    <mergeCell ref="I20:J20"/>
    <mergeCell ref="K20:L20"/>
    <mergeCell ref="M23:M33"/>
    <mergeCell ref="K33:L33"/>
    <mergeCell ref="I33:J33"/>
    <mergeCell ref="B21:C21"/>
    <mergeCell ref="B7:C7"/>
    <mergeCell ref="B22:C22"/>
    <mergeCell ref="I22:J22"/>
    <mergeCell ref="K22:L22"/>
    <mergeCell ref="B23:C23"/>
    <mergeCell ref="I23:J23"/>
    <mergeCell ref="K23:L23"/>
    <mergeCell ref="B17:C17"/>
    <mergeCell ref="E18:F18"/>
    <mergeCell ref="B6:C6"/>
    <mergeCell ref="A8:A12"/>
    <mergeCell ref="B8:B12"/>
    <mergeCell ref="E8:F8"/>
    <mergeCell ref="G8:H8"/>
    <mergeCell ref="E10:F10"/>
    <mergeCell ref="G10:H10"/>
    <mergeCell ref="A13:A16"/>
    <mergeCell ref="B13:B16"/>
    <mergeCell ref="E13:F13"/>
    <mergeCell ref="G13:H13"/>
    <mergeCell ref="E15:F15"/>
    <mergeCell ref="G15:H15"/>
    <mergeCell ref="B5:C5"/>
    <mergeCell ref="A1:M1"/>
    <mergeCell ref="A3:A4"/>
    <mergeCell ref="B3:C4"/>
    <mergeCell ref="D3:D4"/>
    <mergeCell ref="E3:F3"/>
    <mergeCell ref="G3:H3"/>
    <mergeCell ref="I3:J3"/>
    <mergeCell ref="K3:L3"/>
    <mergeCell ref="M3:M4"/>
  </mergeCells>
  <hyperlinks>
    <hyperlink ref="M5" r:id="rId1"/>
  </hyperlinks>
  <pageMargins left="0.35433070866141736" right="0.15748031496062992" top="0.62992125984251968" bottom="0.19685039370078741" header="0.15748031496062992" footer="0.19685039370078741"/>
  <pageSetup paperSize="9" scale="54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 2017 кратко</vt:lpstr>
      <vt:lpstr>'Тарифы 2017 кратко'!Область_печати</vt:lpstr>
    </vt:vector>
  </TitlesOfParts>
  <Company>alabuga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Корноухова</dc:creator>
  <cp:lastModifiedBy>Татьяна Корноухова</cp:lastModifiedBy>
  <dcterms:created xsi:type="dcterms:W3CDTF">2017-05-12T11:34:07Z</dcterms:created>
  <dcterms:modified xsi:type="dcterms:W3CDTF">2017-05-12T11:34:29Z</dcterms:modified>
</cp:coreProperties>
</file>