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095" activeTab="0"/>
  </bookViews>
  <sheets>
    <sheet name="стр.1_5" sheetId="1" r:id="rId1"/>
  </sheets>
  <definedNames>
    <definedName name="TABLE" localSheetId="0">'стр.1_5'!$A$7:$F$44</definedName>
    <definedName name="_xlnm.Print_Titles" localSheetId="0">'стр.1_5'!$7:$7</definedName>
    <definedName name="_xlnm.Print_Area" localSheetId="0">'стр.1_5'!$A$1:$H$49</definedName>
  </definedNames>
  <calcPr fullCalcOnLoad="1"/>
</workbook>
</file>

<file path=xl/sharedStrings.xml><?xml version="1.0" encoding="utf-8"?>
<sst xmlns="http://schemas.openxmlformats.org/spreadsheetml/2006/main" count="136" uniqueCount="89">
  <si>
    <t>Наименование показателей</t>
  </si>
  <si>
    <t>Единица измерения</t>
  </si>
  <si>
    <t>1.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</si>
  <si>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</si>
  <si>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</si>
  <si>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</si>
  <si>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</si>
  <si>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</si>
  <si>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</si>
  <si>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</si>
  <si>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</si>
  <si>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</si>
  <si>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</si>
  <si>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</si>
  <si>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</si>
  <si>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</si>
  <si>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</si>
  <si>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</si>
  <si>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</si>
  <si>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</si>
  <si>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</si>
  <si>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</si>
  <si>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</si>
  <si>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</si>
  <si>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</si>
  <si>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</si>
  <si>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</si>
  <si>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</si>
  <si>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</si>
  <si>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</si>
  <si>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</si>
  <si>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</si>
  <si>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</si>
  <si>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</si>
  <si>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</si>
  <si>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</si>
  <si>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</si>
  <si>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</si>
  <si>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Справочно: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</si>
  <si>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</si>
  <si>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</si>
  <si>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</si>
  <si>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</si>
  <si>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</si>
  <si>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</si>
  <si>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</si>
  <si>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</si>
  <si>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</si>
  <si>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</si>
  <si>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</si>
  <si>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</si>
  <si>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</si>
  <si>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t>№ 
п/п</t>
  </si>
  <si>
    <t>Приложение № 2
к предложению о размере цен (тарифов), долгосрочных параметров регулирования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</si>
  <si>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</si>
  <si>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</si>
  <si>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</rPr>
      <t>3</t>
    </r>
  </si>
  <si>
    <t xml:space="preserve">
3.4.</t>
  </si>
  <si>
    <t xml:space="preserve">
тыс. кВт·ч</t>
  </si>
  <si>
    <r>
      <t xml:space="preserve">
Объем полезного отпуска электроэнергии - всего </t>
    </r>
    <r>
      <rPr>
        <vertAlign val="superscript"/>
        <sz val="12"/>
        <rFont val="Times New Roman"/>
        <family val="1"/>
      </rPr>
      <t>3</t>
    </r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</si>
  <si>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</rPr>
      <t>3</t>
    </r>
  </si>
  <si>
    <r>
      <t>Норматив потерь электрической энергии (с указанием реквизитов приказа Минэнерго России, которым утверждены нормативы)</t>
    </r>
    <r>
      <rPr>
        <vertAlign val="superscript"/>
        <sz val="12"/>
        <rFont val="Times New Roman"/>
        <family val="1"/>
      </rPr>
      <t>3</t>
    </r>
  </si>
  <si>
    <t>Показатели регулируемых 
видов деятельности организации</t>
  </si>
  <si>
    <t>Рентабельность продаж (величина прибыли от продаж 
в каждом рубле выручки). 
Нормальное значение для данной отрасли от 9 процентов и более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</si>
  <si>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</si>
  <si>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</rPr>
      <t>4</t>
    </r>
  </si>
  <si>
    <t>в том числе:</t>
  </si>
  <si>
    <r>
      <t xml:space="preserve">Расходы, связанные
с производством
и реализацией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</t>
    </r>
  </si>
  <si>
    <r>
      <t xml:space="preserve">Расходы, за исключением указанных в подпункте 4.1 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 xml:space="preserve">; неподконтрольные расходы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- всего </t>
    </r>
    <r>
      <rPr>
        <vertAlign val="superscript"/>
        <sz val="12"/>
        <rFont val="Times New Roman"/>
        <family val="1"/>
      </rPr>
      <t>3</t>
    </r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</si>
  <si>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</si>
  <si>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</rPr>
      <t>3</t>
    </r>
  </si>
  <si>
    <r>
      <t xml:space="preserve">Операционные расходы на условную единицу </t>
    </r>
    <r>
      <rPr>
        <vertAlign val="superscript"/>
        <sz val="12"/>
        <rFont val="Times New Roman"/>
        <family val="1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</si>
  <si>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</si>
  <si>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</si>
  <si>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</si>
  <si>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</rPr>
      <t>3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</si>
  <si>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</rPr>
      <t>4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Заполняются коммерческим оператором оптового рынка электрической энергии (мощности).</t>
    </r>
  </si>
  <si>
    <t>Раздел 2. Основные показатели деятельности организаций, относящихся к субъектам естественных монополий,
а также коммерческого оператора оптового рынка электрической энергии (мощности)</t>
  </si>
  <si>
    <t>Инвестиции, осуществляемые 
за счет тарифных источников</t>
  </si>
  <si>
    <t>Показатели эффективности деятельности организации*</t>
  </si>
  <si>
    <t>-</t>
  </si>
  <si>
    <t>не утверждается</t>
  </si>
  <si>
    <t>*-заполняется только по деятельности - услуги по передаче электрической энергии</t>
  </si>
  <si>
    <t>2016 год</t>
  </si>
  <si>
    <t>2017 год</t>
  </si>
  <si>
    <t xml:space="preserve">Программа энергосбережения и повышения энергетической эффективности ОАО "Особая экономическая зона промышленно-производственного типа "Алабуга" на 2017-2019гг., утверждена заместителем генерального директора по эксплуатации Тазутдиновым И.Р. </t>
  </si>
  <si>
    <t>Предложения на период регулирования,         2019 год</t>
  </si>
  <si>
    <t>без учета НДС</t>
  </si>
  <si>
    <t>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</si>
</sst>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2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color indexed="9"/>
      <name val="Times New Roman"/>
      <family val="1"/>
    </font>
    <font>
      <vertAlign val="superscript"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1" fontId="1" fillId="0" borderId="12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1" fontId="1" fillId="0" borderId="14" xfId="0" applyNumberFormat="1" applyFont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1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SheetLayoutView="100" zoomScalePageLayoutView="0" workbookViewId="0" topLeftCell="A7">
      <selection activeCell="F26" sqref="F26"/>
    </sheetView>
  </sheetViews>
  <sheetFormatPr defaultColWidth="9.00390625" defaultRowHeight="12.75"/>
  <cols>
    <col min="1" max="1" width="6.625" style="1" customWidth="1"/>
    <col min="2" max="2" width="31.00390625" style="1" customWidth="1"/>
    <col min="3" max="3" width="12.25390625" style="1" customWidth="1"/>
    <col min="4" max="4" width="16.375" style="1" hidden="1" customWidth="1"/>
    <col min="5" max="5" width="15.75390625" style="1" customWidth="1"/>
    <col min="6" max="6" width="13.875" style="1" customWidth="1"/>
    <col min="7" max="7" width="25.00390625" style="1" customWidth="1"/>
    <col min="8" max="8" width="12.75390625" style="1" customWidth="1"/>
    <col min="9" max="16384" width="9.125" style="1" customWidth="1"/>
  </cols>
  <sheetData>
    <row r="1" spans="6:7" ht="54" customHeight="1">
      <c r="F1" s="34" t="s">
        <v>53</v>
      </c>
      <c r="G1" s="34"/>
    </row>
    <row r="4" spans="1:6" ht="31.5" customHeight="1">
      <c r="A4" s="32" t="s">
        <v>77</v>
      </c>
      <c r="B4" s="33"/>
      <c r="C4" s="33"/>
      <c r="D4" s="33"/>
      <c r="E4" s="33"/>
      <c r="F4" s="33"/>
    </row>
    <row r="6" ht="15.75">
      <c r="G6" s="1" t="s">
        <v>87</v>
      </c>
    </row>
    <row r="7" spans="1:8" s="2" customFormat="1" ht="31.5" customHeight="1">
      <c r="A7" s="7" t="s">
        <v>52</v>
      </c>
      <c r="B7" s="7" t="s">
        <v>0</v>
      </c>
      <c r="C7" s="7" t="s">
        <v>1</v>
      </c>
      <c r="D7" s="7" t="s">
        <v>83</v>
      </c>
      <c r="E7" s="41" t="s">
        <v>84</v>
      </c>
      <c r="F7" s="39">
        <v>2018</v>
      </c>
      <c r="G7" s="41" t="s">
        <v>86</v>
      </c>
      <c r="H7" s="18"/>
    </row>
    <row r="8" spans="1:8" s="2" customFormat="1" ht="26.25" customHeight="1">
      <c r="A8" s="8"/>
      <c r="B8" s="8"/>
      <c r="C8" s="8"/>
      <c r="D8" s="8"/>
      <c r="E8" s="42"/>
      <c r="F8" s="40"/>
      <c r="G8" s="42"/>
      <c r="H8" s="22"/>
    </row>
    <row r="9" spans="1:8" s="3" customFormat="1" ht="42" customHeight="1">
      <c r="A9" s="9" t="s">
        <v>2</v>
      </c>
      <c r="B9" s="10" t="s">
        <v>79</v>
      </c>
      <c r="C9" s="9"/>
      <c r="D9" s="11"/>
      <c r="E9" s="11"/>
      <c r="F9" s="11"/>
      <c r="G9" s="19"/>
      <c r="H9" s="23"/>
    </row>
    <row r="10" spans="1:8" s="3" customFormat="1" ht="28.5" customHeight="1">
      <c r="A10" s="9" t="s">
        <v>3</v>
      </c>
      <c r="B10" s="10" t="s">
        <v>4</v>
      </c>
      <c r="C10" s="9" t="s">
        <v>5</v>
      </c>
      <c r="D10" s="11">
        <v>229445</v>
      </c>
      <c r="E10" s="11">
        <v>318943.86</v>
      </c>
      <c r="F10" s="11">
        <v>284622.53</v>
      </c>
      <c r="G10" s="20">
        <v>668685.6</v>
      </c>
      <c r="H10" s="24"/>
    </row>
    <row r="11" spans="1:8" s="3" customFormat="1" ht="28.5" customHeight="1">
      <c r="A11" s="9" t="s">
        <v>6</v>
      </c>
      <c r="B11" s="10" t="s">
        <v>7</v>
      </c>
      <c r="C11" s="9" t="s">
        <v>5</v>
      </c>
      <c r="D11" s="11">
        <v>-318797</v>
      </c>
      <c r="E11" s="11">
        <f>E10-604334.28</f>
        <v>-285390.42000000004</v>
      </c>
      <c r="F11" s="11">
        <v>0</v>
      </c>
      <c r="G11" s="20">
        <v>0</v>
      </c>
      <c r="H11" s="23"/>
    </row>
    <row r="12" spans="1:8" s="3" customFormat="1" ht="59.25" customHeight="1">
      <c r="A12" s="9" t="s">
        <v>8</v>
      </c>
      <c r="B12" s="10" t="s">
        <v>9</v>
      </c>
      <c r="C12" s="9" t="s">
        <v>5</v>
      </c>
      <c r="D12" s="11">
        <v>-359528</v>
      </c>
      <c r="E12" s="11">
        <f>E11+231484.93</f>
        <v>-53905.49000000005</v>
      </c>
      <c r="F12" s="11">
        <v>0</v>
      </c>
      <c r="G12" s="20">
        <v>0</v>
      </c>
      <c r="H12" s="23"/>
    </row>
    <row r="13" spans="1:8" s="3" customFormat="1" ht="27.75" customHeight="1">
      <c r="A13" s="9" t="s">
        <v>10</v>
      </c>
      <c r="B13" s="10" t="s">
        <v>11</v>
      </c>
      <c r="C13" s="9" t="s">
        <v>5</v>
      </c>
      <c r="D13" s="11">
        <v>0</v>
      </c>
      <c r="E13" s="11">
        <v>0</v>
      </c>
      <c r="F13" s="11">
        <v>0</v>
      </c>
      <c r="G13" s="20">
        <v>0</v>
      </c>
      <c r="H13" s="23"/>
    </row>
    <row r="14" spans="1:8" s="3" customFormat="1" ht="34.5" customHeight="1">
      <c r="A14" s="9" t="s">
        <v>12</v>
      </c>
      <c r="B14" s="10" t="s">
        <v>13</v>
      </c>
      <c r="C14" s="9"/>
      <c r="D14" s="11"/>
      <c r="E14" s="11"/>
      <c r="F14" s="11"/>
      <c r="G14" s="19"/>
      <c r="H14" s="23"/>
    </row>
    <row r="15" spans="1:8" s="3" customFormat="1" ht="99" customHeight="1">
      <c r="A15" s="9" t="s">
        <v>14</v>
      </c>
      <c r="B15" s="10" t="s">
        <v>63</v>
      </c>
      <c r="C15" s="9" t="s">
        <v>15</v>
      </c>
      <c r="D15" s="12">
        <f>D11/D10*100</f>
        <v>-138.9426659983874</v>
      </c>
      <c r="E15" s="12">
        <f>E11/E10*100</f>
        <v>-89.47982883257262</v>
      </c>
      <c r="F15" s="12">
        <f>F11/F10*100</f>
        <v>0</v>
      </c>
      <c r="G15" s="21">
        <f>G11/G10*100</f>
        <v>0</v>
      </c>
      <c r="H15" s="25"/>
    </row>
    <row r="16" spans="1:8" s="3" customFormat="1" ht="50.25" customHeight="1">
      <c r="A16" s="9" t="s">
        <v>16</v>
      </c>
      <c r="B16" s="10" t="s">
        <v>62</v>
      </c>
      <c r="C16" s="9"/>
      <c r="D16" s="11"/>
      <c r="E16" s="11"/>
      <c r="F16" s="11"/>
      <c r="G16" s="19"/>
      <c r="H16" s="23"/>
    </row>
    <row r="17" spans="1:8" s="3" customFormat="1" ht="55.5" customHeight="1">
      <c r="A17" s="9" t="s">
        <v>17</v>
      </c>
      <c r="B17" s="10" t="s">
        <v>54</v>
      </c>
      <c r="C17" s="9" t="s">
        <v>18</v>
      </c>
      <c r="D17" s="11" t="s">
        <v>80</v>
      </c>
      <c r="E17" s="11" t="s">
        <v>80</v>
      </c>
      <c r="F17" s="11" t="s">
        <v>80</v>
      </c>
      <c r="G17" s="19" t="s">
        <v>80</v>
      </c>
      <c r="H17" s="23"/>
    </row>
    <row r="18" spans="1:8" s="3" customFormat="1" ht="36.75" customHeight="1">
      <c r="A18" s="9" t="s">
        <v>19</v>
      </c>
      <c r="B18" s="10" t="s">
        <v>55</v>
      </c>
      <c r="C18" s="9" t="s">
        <v>20</v>
      </c>
      <c r="D18" s="11" t="s">
        <v>80</v>
      </c>
      <c r="E18" s="11" t="s">
        <v>80</v>
      </c>
      <c r="F18" s="11" t="s">
        <v>80</v>
      </c>
      <c r="G18" s="19" t="s">
        <v>80</v>
      </c>
      <c r="H18" s="23"/>
    </row>
    <row r="19" spans="1:8" s="4" customFormat="1" ht="24.75" customHeight="1">
      <c r="A19" s="13" t="s">
        <v>21</v>
      </c>
      <c r="B19" s="14" t="s">
        <v>56</v>
      </c>
      <c r="C19" s="13" t="s">
        <v>18</v>
      </c>
      <c r="D19" s="15">
        <v>54.462</v>
      </c>
      <c r="E19" s="15">
        <v>55.61</v>
      </c>
      <c r="F19" s="15">
        <v>54.24</v>
      </c>
      <c r="G19" s="26">
        <v>55.52</v>
      </c>
      <c r="H19" s="28"/>
    </row>
    <row r="20" spans="1:8" s="3" customFormat="1" ht="51.75" customHeight="1">
      <c r="A20" s="9" t="s">
        <v>57</v>
      </c>
      <c r="B20" s="10" t="s">
        <v>59</v>
      </c>
      <c r="C20" s="9" t="s">
        <v>58</v>
      </c>
      <c r="D20" s="16">
        <v>299490</v>
      </c>
      <c r="E20" s="16">
        <v>327718</v>
      </c>
      <c r="F20" s="16">
        <v>300886</v>
      </c>
      <c r="G20" s="27">
        <v>308271</v>
      </c>
      <c r="H20" s="29"/>
    </row>
    <row r="21" spans="1:8" s="3" customFormat="1" ht="67.5" customHeight="1">
      <c r="A21" s="9" t="s">
        <v>23</v>
      </c>
      <c r="B21" s="10" t="s">
        <v>60</v>
      </c>
      <c r="C21" s="9" t="s">
        <v>22</v>
      </c>
      <c r="D21" s="11">
        <v>0</v>
      </c>
      <c r="E21" s="11">
        <v>0</v>
      </c>
      <c r="F21" s="11">
        <v>0</v>
      </c>
      <c r="G21" s="20">
        <v>0</v>
      </c>
      <c r="H21" s="23"/>
    </row>
    <row r="22" spans="1:8" s="3" customFormat="1" ht="84" customHeight="1">
      <c r="A22" s="9" t="s">
        <v>24</v>
      </c>
      <c r="B22" s="10" t="s">
        <v>61</v>
      </c>
      <c r="C22" s="9" t="s">
        <v>15</v>
      </c>
      <c r="D22" s="11">
        <v>1.28</v>
      </c>
      <c r="E22" s="11">
        <v>1.12</v>
      </c>
      <c r="F22" s="11">
        <v>1.42</v>
      </c>
      <c r="G22" s="20">
        <f>F22</f>
        <v>1.42</v>
      </c>
      <c r="H22" s="23"/>
    </row>
    <row r="23" spans="1:8" s="3" customFormat="1" ht="80.25" customHeight="1">
      <c r="A23" s="9" t="s">
        <v>25</v>
      </c>
      <c r="B23" s="10" t="s">
        <v>64</v>
      </c>
      <c r="C23" s="37" t="s">
        <v>85</v>
      </c>
      <c r="D23" s="38"/>
      <c r="E23" s="38"/>
      <c r="F23" s="38"/>
      <c r="G23" s="38"/>
      <c r="H23" s="30"/>
    </row>
    <row r="24" spans="1:8" s="3" customFormat="1" ht="84" customHeight="1">
      <c r="A24" s="9" t="s">
        <v>26</v>
      </c>
      <c r="B24" s="10" t="s">
        <v>65</v>
      </c>
      <c r="C24" s="9" t="s">
        <v>20</v>
      </c>
      <c r="D24" s="11" t="s">
        <v>80</v>
      </c>
      <c r="E24" s="11" t="s">
        <v>80</v>
      </c>
      <c r="F24" s="11" t="s">
        <v>80</v>
      </c>
      <c r="G24" s="19" t="s">
        <v>80</v>
      </c>
      <c r="H24" s="23"/>
    </row>
    <row r="25" spans="1:8" s="3" customFormat="1" ht="66" customHeight="1">
      <c r="A25" s="9" t="s">
        <v>27</v>
      </c>
      <c r="B25" s="10" t="s">
        <v>28</v>
      </c>
      <c r="C25" s="9"/>
      <c r="D25" s="11">
        <v>588423</v>
      </c>
      <c r="E25" s="11">
        <v>604334.28</v>
      </c>
      <c r="F25" s="11">
        <v>291151.38</v>
      </c>
      <c r="G25" s="20">
        <v>668685.6</v>
      </c>
      <c r="H25" s="24"/>
    </row>
    <row r="26" spans="1:8" s="3" customFormat="1" ht="90" customHeight="1">
      <c r="A26" s="9" t="s">
        <v>29</v>
      </c>
      <c r="B26" s="10" t="s">
        <v>67</v>
      </c>
      <c r="C26" s="9" t="s">
        <v>5</v>
      </c>
      <c r="D26" s="11">
        <f>D25-D31</f>
        <v>110834</v>
      </c>
      <c r="E26" s="11">
        <v>84317.31</v>
      </c>
      <c r="F26" s="11">
        <v>48316.45</v>
      </c>
      <c r="G26" s="11">
        <v>196475.7</v>
      </c>
      <c r="H26" s="24"/>
    </row>
    <row r="27" spans="1:8" s="3" customFormat="1" ht="27" customHeight="1">
      <c r="A27" s="9"/>
      <c r="B27" s="10" t="s">
        <v>66</v>
      </c>
      <c r="C27" s="9"/>
      <c r="D27" s="11"/>
      <c r="E27" s="11"/>
      <c r="F27" s="11"/>
      <c r="G27" s="19"/>
      <c r="H27" s="23"/>
    </row>
    <row r="28" spans="1:8" s="3" customFormat="1" ht="27" customHeight="1">
      <c r="A28" s="9"/>
      <c r="B28" s="10" t="s">
        <v>30</v>
      </c>
      <c r="C28" s="9"/>
      <c r="D28" s="11">
        <v>15738</v>
      </c>
      <c r="E28" s="11">
        <v>17008</v>
      </c>
      <c r="F28" s="11">
        <v>5181.43</v>
      </c>
      <c r="G28" s="21">
        <v>16938.4</v>
      </c>
      <c r="H28" s="31"/>
    </row>
    <row r="29" spans="1:8" s="3" customFormat="1" ht="27" customHeight="1">
      <c r="A29" s="9"/>
      <c r="B29" s="10" t="s">
        <v>31</v>
      </c>
      <c r="C29" s="9"/>
      <c r="D29" s="11" t="s">
        <v>80</v>
      </c>
      <c r="E29" s="11" t="s">
        <v>80</v>
      </c>
      <c r="F29" s="11" t="s">
        <v>80</v>
      </c>
      <c r="G29" s="19" t="s">
        <v>80</v>
      </c>
      <c r="H29" s="23"/>
    </row>
    <row r="30" spans="1:8" s="3" customFormat="1" ht="27" customHeight="1">
      <c r="A30" s="9"/>
      <c r="B30" s="10" t="s">
        <v>32</v>
      </c>
      <c r="C30" s="9"/>
      <c r="D30" s="11" t="s">
        <v>80</v>
      </c>
      <c r="E30" s="11">
        <v>1782.6</v>
      </c>
      <c r="F30" s="11" t="s">
        <v>80</v>
      </c>
      <c r="G30" s="20">
        <v>1148</v>
      </c>
      <c r="H30" s="23"/>
    </row>
    <row r="31" spans="1:8" s="3" customFormat="1" ht="78.75" customHeight="1">
      <c r="A31" s="9" t="s">
        <v>33</v>
      </c>
      <c r="B31" s="10" t="s">
        <v>68</v>
      </c>
      <c r="C31" s="9" t="s">
        <v>5</v>
      </c>
      <c r="D31" s="11">
        <v>477589</v>
      </c>
      <c r="E31" s="11">
        <f>471712.17+12222.13+36082.66</f>
        <v>520016.95999999996</v>
      </c>
      <c r="F31" s="11">
        <v>242672.28</v>
      </c>
      <c r="G31" s="20">
        <v>472209.9</v>
      </c>
      <c r="H31" s="24"/>
    </row>
    <row r="32" spans="1:8" s="3" customFormat="1" ht="60.75" customHeight="1">
      <c r="A32" s="9" t="s">
        <v>34</v>
      </c>
      <c r="B32" s="10" t="s">
        <v>69</v>
      </c>
      <c r="C32" s="9" t="s">
        <v>5</v>
      </c>
      <c r="D32" s="11" t="s">
        <v>80</v>
      </c>
      <c r="E32" s="11" t="s">
        <v>80</v>
      </c>
      <c r="F32" s="11" t="s">
        <v>88</v>
      </c>
      <c r="G32" s="20" t="s">
        <v>80</v>
      </c>
      <c r="H32" s="23"/>
    </row>
    <row r="33" spans="1:8" s="3" customFormat="1" ht="43.5" customHeight="1">
      <c r="A33" s="9" t="s">
        <v>35</v>
      </c>
      <c r="B33" s="10" t="s">
        <v>78</v>
      </c>
      <c r="C33" s="9" t="s">
        <v>5</v>
      </c>
      <c r="D33" s="11" t="s">
        <v>80</v>
      </c>
      <c r="E33" s="11" t="s">
        <v>80</v>
      </c>
      <c r="F33" s="11" t="s">
        <v>80</v>
      </c>
      <c r="G33" s="19" t="s">
        <v>80</v>
      </c>
      <c r="H33" s="23"/>
    </row>
    <row r="34" spans="1:8" s="3" customFormat="1" ht="70.5" customHeight="1">
      <c r="A34" s="9" t="s">
        <v>36</v>
      </c>
      <c r="B34" s="10" t="s">
        <v>37</v>
      </c>
      <c r="C34" s="9"/>
      <c r="D34" s="11" t="s">
        <v>80</v>
      </c>
      <c r="E34" s="11" t="s">
        <v>80</v>
      </c>
      <c r="F34" s="11" t="s">
        <v>80</v>
      </c>
      <c r="G34" s="19" t="s">
        <v>80</v>
      </c>
      <c r="H34" s="23"/>
    </row>
    <row r="35" spans="1:8" s="3" customFormat="1" ht="27" customHeight="1">
      <c r="A35" s="9"/>
      <c r="B35" s="17" t="s">
        <v>38</v>
      </c>
      <c r="C35" s="9"/>
      <c r="D35" s="11"/>
      <c r="E35" s="11"/>
      <c r="F35" s="11"/>
      <c r="G35" s="19"/>
      <c r="H35" s="23"/>
    </row>
    <row r="36" spans="1:8" s="3" customFormat="1" ht="30.75" customHeight="1">
      <c r="A36" s="9"/>
      <c r="B36" s="10" t="s">
        <v>70</v>
      </c>
      <c r="C36" s="9" t="s">
        <v>39</v>
      </c>
      <c r="D36" s="11">
        <v>2980.76</v>
      </c>
      <c r="E36" s="11">
        <v>2980.76</v>
      </c>
      <c r="F36" s="11">
        <v>2980.76</v>
      </c>
      <c r="G36" s="20">
        <f>F36</f>
        <v>2980.76</v>
      </c>
      <c r="H36" s="23"/>
    </row>
    <row r="37" spans="1:8" s="3" customFormat="1" ht="47.25">
      <c r="A37" s="9"/>
      <c r="B37" s="10" t="s">
        <v>71</v>
      </c>
      <c r="C37" s="9" t="s">
        <v>40</v>
      </c>
      <c r="D37" s="12">
        <f>D26/D36</f>
        <v>37.183134502610066</v>
      </c>
      <c r="E37" s="12">
        <f>E26/E36</f>
        <v>28.287185147412067</v>
      </c>
      <c r="F37" s="12">
        <f>F26/F36</f>
        <v>16.209439874394448</v>
      </c>
      <c r="G37" s="21">
        <f>G26/G36</f>
        <v>65.9146325098297</v>
      </c>
      <c r="H37" s="31"/>
    </row>
    <row r="38" spans="1:8" s="3" customFormat="1" ht="72.75" customHeight="1">
      <c r="A38" s="9" t="s">
        <v>41</v>
      </c>
      <c r="B38" s="10" t="s">
        <v>42</v>
      </c>
      <c r="C38" s="9"/>
      <c r="D38" s="11"/>
      <c r="E38" s="11"/>
      <c r="F38" s="11"/>
      <c r="G38" s="19"/>
      <c r="H38" s="23"/>
    </row>
    <row r="39" spans="1:8" s="3" customFormat="1" ht="41.25" customHeight="1">
      <c r="A39" s="9" t="s">
        <v>43</v>
      </c>
      <c r="B39" s="10" t="s">
        <v>44</v>
      </c>
      <c r="C39" s="9" t="s">
        <v>45</v>
      </c>
      <c r="D39" s="11">
        <v>33</v>
      </c>
      <c r="E39" s="11">
        <v>33</v>
      </c>
      <c r="F39" s="11">
        <v>33</v>
      </c>
      <c r="G39" s="20">
        <v>33</v>
      </c>
      <c r="H39" s="24"/>
    </row>
    <row r="40" spans="1:8" s="3" customFormat="1" ht="47.25">
      <c r="A40" s="9" t="s">
        <v>46</v>
      </c>
      <c r="B40" s="10" t="s">
        <v>47</v>
      </c>
      <c r="C40" s="9" t="s">
        <v>72</v>
      </c>
      <c r="D40" s="11">
        <v>39</v>
      </c>
      <c r="E40" s="11">
        <v>41</v>
      </c>
      <c r="F40" s="11">
        <v>42</v>
      </c>
      <c r="G40" s="21">
        <f>F40*1.041</f>
        <v>43.721999999999994</v>
      </c>
      <c r="H40" s="31"/>
    </row>
    <row r="41" spans="1:8" s="3" customFormat="1" ht="59.25" customHeight="1">
      <c r="A41" s="9" t="s">
        <v>48</v>
      </c>
      <c r="B41" s="10" t="s">
        <v>49</v>
      </c>
      <c r="C41" s="9"/>
      <c r="D41" s="35" t="s">
        <v>81</v>
      </c>
      <c r="E41" s="35"/>
      <c r="F41" s="35"/>
      <c r="G41" s="35"/>
      <c r="H41" s="36"/>
    </row>
    <row r="42" spans="1:8" s="3" customFormat="1" ht="27" customHeight="1">
      <c r="A42" s="9"/>
      <c r="B42" s="17" t="s">
        <v>38</v>
      </c>
      <c r="C42" s="9"/>
      <c r="D42" s="11"/>
      <c r="E42" s="11"/>
      <c r="F42" s="11"/>
      <c r="G42" s="19"/>
      <c r="H42" s="23"/>
    </row>
    <row r="43" spans="1:8" s="3" customFormat="1" ht="66.75" customHeight="1">
      <c r="A43" s="9"/>
      <c r="B43" s="10" t="s">
        <v>50</v>
      </c>
      <c r="C43" s="9" t="s">
        <v>5</v>
      </c>
      <c r="D43" s="11">
        <v>25704000</v>
      </c>
      <c r="E43" s="11" t="s">
        <v>80</v>
      </c>
      <c r="F43" s="11" t="s">
        <v>80</v>
      </c>
      <c r="G43" s="19" t="s">
        <v>80</v>
      </c>
      <c r="H43" s="23"/>
    </row>
    <row r="44" spans="1:8" s="3" customFormat="1" ht="68.25" customHeight="1">
      <c r="A44" s="9"/>
      <c r="B44" s="10" t="s">
        <v>51</v>
      </c>
      <c r="C44" s="9" t="s">
        <v>5</v>
      </c>
      <c r="D44" s="11">
        <v>6467784</v>
      </c>
      <c r="E44" s="11" t="s">
        <v>80</v>
      </c>
      <c r="F44" s="11" t="s">
        <v>80</v>
      </c>
      <c r="G44" s="19" t="s">
        <v>80</v>
      </c>
      <c r="H44" s="23"/>
    </row>
    <row r="45" s="6" customFormat="1" ht="19.5" customHeight="1">
      <c r="A45" s="5" t="s">
        <v>73</v>
      </c>
    </row>
    <row r="46" s="6" customFormat="1" ht="15.75">
      <c r="A46" s="5" t="s">
        <v>74</v>
      </c>
    </row>
    <row r="47" s="6" customFormat="1" ht="15.75">
      <c r="A47" s="5" t="s">
        <v>75</v>
      </c>
    </row>
    <row r="48" s="6" customFormat="1" ht="15.75">
      <c r="A48" s="5" t="s">
        <v>76</v>
      </c>
    </row>
    <row r="49" ht="15.75">
      <c r="B49" s="6" t="s">
        <v>82</v>
      </c>
    </row>
  </sheetData>
  <sheetProtection/>
  <mergeCells count="7">
    <mergeCell ref="A4:F4"/>
    <mergeCell ref="F1:G1"/>
    <mergeCell ref="D41:H41"/>
    <mergeCell ref="C23:G23"/>
    <mergeCell ref="F7:F8"/>
    <mergeCell ref="E7:E8"/>
    <mergeCell ref="G7:G8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Наталья Петрова</cp:lastModifiedBy>
  <cp:lastPrinted>2016-04-22T11:18:01Z</cp:lastPrinted>
  <dcterms:created xsi:type="dcterms:W3CDTF">2014-08-15T10:06:32Z</dcterms:created>
  <dcterms:modified xsi:type="dcterms:W3CDTF">2018-04-14T12:37:12Z</dcterms:modified>
  <cp:category/>
  <cp:version/>
  <cp:contentType/>
  <cp:contentStatus/>
</cp:coreProperties>
</file>