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36" yWindow="408" windowWidth="16752" windowHeight="8016" activeTab="0"/>
  </bookViews>
  <sheets>
    <sheet name="201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<sst xmlns="http://schemas.openxmlformats.org/spreadsheetml/2006/main" count="27" uniqueCount="22">
  <si>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</si>
  <si>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</si>
  <si>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</si>
  <si>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</si>
  <si>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</si>
  <si>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</si>
  <si>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</si>
  <si>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</si>
  <si>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</si>
  <si>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</si>
  <si>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</si>
  <si>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</si>
  <si>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</si>
  <si>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</si>
  <si>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</si>
  <si>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</si>
  <si>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 xml:space="preserve">Стоимость без НДС </t>
  </si>
  <si>
    <t xml:space="preserve"> цена (норматив)</t>
  </si>
  <si>
    <t xml:space="preserve"> цена (сверхнорматив)</t>
  </si>
  <si>
    <t>АО "ОЭЗ ППТ "Алабуга"</t>
  </si>
  <si>
    <t xml:space="preserve"> ИТОГО</t>
  </si>
  <si>
    <t>Сведения о затратах   АО "ОЭЗ ППТ "Алабуга" на покупку электрической энергии в целях компенсации потерь в 2018 году.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</si>
</sst>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0.0%"/>
    <numFmt numFmtId="190" formatCode="0.00000"/>
    <numFmt numFmtId="191" formatCode="#,##0.00000"/>
    <numFmt numFmtId="192" formatCode="_-* #,##0.00000_р_._-;\-* #,##0.00000_р_._-;_-* &quot;-&quot;?????_р_._-;_-@_-"/>
    <numFmt numFmtId="193" formatCode="#,##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"/>
    <numFmt numFmtId="200" formatCode="#,##0.00000_ ;[Red]\-#,##0.00000\ "/>
    <numFmt numFmtId="201" formatCode="0.000000"/>
    <numFmt numFmtId="202" formatCode="#,##0_ ;[Red]\-#,##0\ "/>
    <numFmt numFmtId="203" formatCode="_-* #,##0.000_р_._-;\-* #,##0.000_р_._-;_-* &quot;-&quot;?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#,##0.0_ ;[Red]\-#,##0.0\ "/>
    <numFmt numFmtId="208" formatCode="#,##0.000_ ;[Red]\-#,##0.000\ "/>
    <numFmt numFmtId="209" formatCode="#,##0.0000_ ;[Red]\-#,##0.0000\ "/>
    <numFmt numFmtId="210" formatCode="#,##0.0000"/>
    <numFmt numFmtId="211" formatCode="#,##0.000"/>
    <numFmt numFmtId="212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4E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1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88" fontId="2" fillId="0" borderId="12" xfId="0" applyNumberFormat="1" applyFont="1" applyFill="1" applyBorder="1" applyAlignment="1">
      <alignment/>
    </xf>
    <xf numFmtId="190" fontId="2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190" fontId="1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/>
    </xf>
    <xf numFmtId="188" fontId="1" fillId="0" borderId="13" xfId="0" applyNumberFormat="1" applyFont="1" applyFill="1" applyBorder="1" applyAlignment="1">
      <alignment/>
    </xf>
    <xf numFmtId="202" fontId="1" fillId="0" borderId="13" xfId="60" applyNumberFormat="1" applyFont="1" applyFill="1" applyBorder="1" applyAlignment="1">
      <alignment/>
    </xf>
    <xf numFmtId="190" fontId="1" fillId="0" borderId="13" xfId="0" applyNumberFormat="1" applyFont="1" applyFill="1" applyBorder="1" applyAlignment="1">
      <alignment/>
    </xf>
    <xf numFmtId="201" fontId="1" fillId="0" borderId="13" xfId="0" applyNumberFormat="1" applyFont="1" applyFill="1" applyBorder="1" applyAlignment="1">
      <alignment/>
    </xf>
    <xf numFmtId="202" fontId="1" fillId="0" borderId="13" xfId="0" applyNumberFormat="1" applyFont="1" applyFill="1" applyBorder="1" applyAlignment="1">
      <alignment/>
    </xf>
    <xf numFmtId="188" fontId="1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91" fontId="1" fillId="32" borderId="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1" sqref="H21"/>
    </sheetView>
  </sheetViews>
  <sheetFormatPr defaultColWidth="9.140625" defaultRowHeight="12.75"/>
  <cols>
    <col min="1" max="1" width="12.57421875" style="1" customWidth="1"/>
    <col min="2" max="2" width="16.421875" style="1" customWidth="1"/>
    <col min="3" max="3" width="12.00390625" style="1" customWidth="1"/>
    <col min="4" max="4" width="10.421875" style="1" customWidth="1"/>
    <col min="5" max="9" width="12.00390625" style="1" customWidth="1"/>
    <col min="10" max="16384" width="9.140625" style="1" customWidth="1"/>
  </cols>
  <sheetData>
    <row r="2" spans="1:9" s="19" customFormat="1" ht="22.5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</row>
    <row r="3" spans="1:9" s="19" customFormat="1" ht="22.5" customHeight="1">
      <c r="A3" s="23"/>
      <c r="B3" s="23"/>
      <c r="C3" s="23"/>
      <c r="D3" s="23"/>
      <c r="E3" s="23"/>
      <c r="F3" s="23"/>
      <c r="G3" s="23"/>
      <c r="H3" s="23"/>
      <c r="I3" s="23"/>
    </row>
    <row r="4" ht="13.5" thickBot="1"/>
    <row r="5" spans="1:9" s="2" customFormat="1" ht="30" customHeight="1">
      <c r="A5" s="24" t="s">
        <v>10</v>
      </c>
      <c r="B5" s="26" t="s">
        <v>19</v>
      </c>
      <c r="C5" s="27"/>
      <c r="D5" s="27"/>
      <c r="E5" s="27"/>
      <c r="F5" s="27"/>
      <c r="G5" s="27"/>
      <c r="H5" s="27"/>
      <c r="I5" s="27"/>
    </row>
    <row r="6" spans="1:9" ht="12.75" customHeight="1">
      <c r="A6" s="25"/>
      <c r="B6" s="28" t="s">
        <v>20</v>
      </c>
      <c r="C6" s="28"/>
      <c r="D6" s="28" t="s">
        <v>17</v>
      </c>
      <c r="E6" s="28"/>
      <c r="F6" s="28"/>
      <c r="G6" s="28" t="s">
        <v>18</v>
      </c>
      <c r="H6" s="28"/>
      <c r="I6" s="28"/>
    </row>
    <row r="7" spans="1:9" ht="26.25">
      <c r="A7" s="25"/>
      <c r="B7" s="9" t="s">
        <v>9</v>
      </c>
      <c r="C7" s="9" t="s">
        <v>16</v>
      </c>
      <c r="D7" s="9" t="s">
        <v>9</v>
      </c>
      <c r="E7" s="10" t="s">
        <v>8</v>
      </c>
      <c r="F7" s="9" t="s">
        <v>16</v>
      </c>
      <c r="G7" s="9" t="s">
        <v>9</v>
      </c>
      <c r="H7" s="10" t="s">
        <v>8</v>
      </c>
      <c r="I7" s="9" t="s">
        <v>16</v>
      </c>
    </row>
    <row r="8" spans="1:9" ht="12.75" hidden="1">
      <c r="A8" s="21" t="s">
        <v>0</v>
      </c>
      <c r="B8" s="11">
        <v>831677</v>
      </c>
      <c r="C8" s="12">
        <v>1894238.35</v>
      </c>
      <c r="D8" s="11">
        <v>831677</v>
      </c>
      <c r="E8" s="14">
        <v>2.28412</v>
      </c>
      <c r="F8" s="12">
        <f>D8*E8</f>
        <v>1899650.06924</v>
      </c>
      <c r="G8" s="11"/>
      <c r="H8" s="15">
        <v>2.27404</v>
      </c>
      <c r="I8" s="12">
        <f>G8*H8</f>
        <v>0</v>
      </c>
    </row>
    <row r="9" spans="1:9" ht="12.75" hidden="1">
      <c r="A9" s="21" t="s">
        <v>1</v>
      </c>
      <c r="B9" s="11">
        <v>419721</v>
      </c>
      <c r="C9" s="12">
        <v>1004804.84</v>
      </c>
      <c r="D9" s="11">
        <v>419721</v>
      </c>
      <c r="E9" s="14">
        <v>2.39534</v>
      </c>
      <c r="F9" s="12">
        <f aca="true" t="shared" si="0" ref="F9:F19">D9*E9</f>
        <v>1005374.50014</v>
      </c>
      <c r="G9" s="11"/>
      <c r="H9" s="15">
        <v>2.38842</v>
      </c>
      <c r="I9" s="12">
        <f aca="true" t="shared" si="1" ref="I9:I19">G9*H9</f>
        <v>0</v>
      </c>
    </row>
    <row r="10" spans="1:9" ht="12.75" hidden="1">
      <c r="A10" s="21" t="s">
        <v>2</v>
      </c>
      <c r="B10" s="11">
        <v>426667</v>
      </c>
      <c r="C10" s="12">
        <v>914853.65</v>
      </c>
      <c r="D10" s="11">
        <v>426667</v>
      </c>
      <c r="E10" s="14">
        <v>2.14681</v>
      </c>
      <c r="F10" s="12">
        <f t="shared" si="0"/>
        <v>915972.9822699999</v>
      </c>
      <c r="G10" s="11"/>
      <c r="H10" s="14">
        <v>2.13283</v>
      </c>
      <c r="I10" s="12">
        <f t="shared" si="1"/>
        <v>0</v>
      </c>
    </row>
    <row r="11" spans="1:9" ht="12.75" hidden="1">
      <c r="A11" s="21" t="s">
        <v>3</v>
      </c>
      <c r="B11" s="11">
        <v>322330</v>
      </c>
      <c r="C11" s="12">
        <v>773472.74</v>
      </c>
      <c r="D11" s="13">
        <v>322330</v>
      </c>
      <c r="E11" s="14">
        <v>2.39963</v>
      </c>
      <c r="F11" s="12">
        <f t="shared" si="0"/>
        <v>773472.7379000001</v>
      </c>
      <c r="G11" s="11"/>
      <c r="H11" s="14"/>
      <c r="I11" s="12">
        <f t="shared" si="1"/>
        <v>0</v>
      </c>
    </row>
    <row r="12" spans="1:9" ht="12.75" hidden="1">
      <c r="A12" s="21" t="s">
        <v>4</v>
      </c>
      <c r="B12" s="11">
        <v>312081</v>
      </c>
      <c r="C12" s="12">
        <v>717499.1864406781</v>
      </c>
      <c r="D12" s="13">
        <v>312081</v>
      </c>
      <c r="E12" s="14">
        <v>2.29908</v>
      </c>
      <c r="F12" s="12">
        <f t="shared" si="0"/>
        <v>717499.18548</v>
      </c>
      <c r="G12" s="11"/>
      <c r="H12" s="14"/>
      <c r="I12" s="12">
        <f t="shared" si="1"/>
        <v>0</v>
      </c>
    </row>
    <row r="13" spans="1:9" ht="12.75" hidden="1">
      <c r="A13" s="21" t="s">
        <v>5</v>
      </c>
      <c r="B13" s="11">
        <v>255010</v>
      </c>
      <c r="C13" s="12">
        <v>582695.2966101695</v>
      </c>
      <c r="D13" s="16">
        <v>255010</v>
      </c>
      <c r="E13" s="14">
        <v>2.28499</v>
      </c>
      <c r="F13" s="12">
        <f t="shared" si="0"/>
        <v>582695.2999</v>
      </c>
      <c r="G13" s="11"/>
      <c r="H13" s="14"/>
      <c r="I13" s="12">
        <f t="shared" si="1"/>
        <v>0</v>
      </c>
    </row>
    <row r="14" spans="1:9" ht="12.75" hidden="1">
      <c r="A14" s="21" t="s">
        <v>6</v>
      </c>
      <c r="B14" s="11">
        <v>299290</v>
      </c>
      <c r="C14" s="12">
        <v>700754.6101694915</v>
      </c>
      <c r="D14" s="16">
        <v>299290</v>
      </c>
      <c r="E14" s="14">
        <v>2.34139</v>
      </c>
      <c r="F14" s="12">
        <f t="shared" si="0"/>
        <v>700754.6131000001</v>
      </c>
      <c r="G14" s="11"/>
      <c r="H14" s="14"/>
      <c r="I14" s="12">
        <f t="shared" si="1"/>
        <v>0</v>
      </c>
    </row>
    <row r="15" spans="1:9" ht="12.75" hidden="1">
      <c r="A15" s="21" t="s">
        <v>7</v>
      </c>
      <c r="B15" s="11">
        <v>299396</v>
      </c>
      <c r="C15" s="12">
        <v>725538.2966101695</v>
      </c>
      <c r="D15" s="16">
        <v>299396</v>
      </c>
      <c r="E15" s="14">
        <v>2.42334</v>
      </c>
      <c r="F15" s="12">
        <f t="shared" si="0"/>
        <v>725538.30264</v>
      </c>
      <c r="G15" s="11"/>
      <c r="H15" s="14"/>
      <c r="I15" s="12">
        <f t="shared" si="1"/>
        <v>0</v>
      </c>
    </row>
    <row r="16" spans="1:9" ht="12.75" hidden="1">
      <c r="A16" s="21" t="s">
        <v>11</v>
      </c>
      <c r="B16" s="11">
        <f>D16+G16</f>
        <v>431688</v>
      </c>
      <c r="C16" s="12">
        <f>F16+I16</f>
        <v>1143613.8756000001</v>
      </c>
      <c r="D16" s="16">
        <v>341400</v>
      </c>
      <c r="E16" s="14">
        <v>2.65425</v>
      </c>
      <c r="F16" s="12">
        <f t="shared" si="0"/>
        <v>906160.9500000001</v>
      </c>
      <c r="G16" s="11">
        <v>90288</v>
      </c>
      <c r="H16" s="14">
        <v>2.62995</v>
      </c>
      <c r="I16" s="12">
        <f t="shared" si="1"/>
        <v>237452.9256</v>
      </c>
    </row>
    <row r="17" spans="1:9" ht="12.75">
      <c r="A17" s="21" t="s">
        <v>12</v>
      </c>
      <c r="B17" s="11">
        <f>D17+G17</f>
        <v>388599</v>
      </c>
      <c r="C17" s="12">
        <f>F17+I17</f>
        <v>986455.2115199999</v>
      </c>
      <c r="D17" s="16">
        <v>352000</v>
      </c>
      <c r="E17" s="14">
        <v>2.54078</v>
      </c>
      <c r="F17" s="12">
        <f t="shared" si="0"/>
        <v>894354.5599999999</v>
      </c>
      <c r="G17" s="11">
        <v>36599</v>
      </c>
      <c r="H17" s="14">
        <v>2.51648</v>
      </c>
      <c r="I17" s="12">
        <f t="shared" si="1"/>
        <v>92100.65152</v>
      </c>
    </row>
    <row r="18" spans="1:9" ht="12.75">
      <c r="A18" s="21" t="s">
        <v>13</v>
      </c>
      <c r="B18" s="11">
        <f>D18+G18</f>
        <v>585007</v>
      </c>
      <c r="C18" s="12">
        <f>F18+I18</f>
        <v>1504525.849</v>
      </c>
      <c r="D18" s="16">
        <v>356500</v>
      </c>
      <c r="E18" s="14">
        <v>2.5813</v>
      </c>
      <c r="F18" s="12">
        <f t="shared" si="0"/>
        <v>920233.4500000001</v>
      </c>
      <c r="G18" s="11">
        <v>228507</v>
      </c>
      <c r="H18" s="14">
        <v>2.557</v>
      </c>
      <c r="I18" s="12">
        <f t="shared" si="1"/>
        <v>584292.399</v>
      </c>
    </row>
    <row r="19" spans="1:9" ht="12.75">
      <c r="A19" s="4" t="s">
        <v>14</v>
      </c>
      <c r="B19" s="11">
        <f>D19+G19</f>
        <v>579568</v>
      </c>
      <c r="C19" s="12">
        <f>F19+I19</f>
        <v>1343416.15344</v>
      </c>
      <c r="D19" s="16">
        <v>343000</v>
      </c>
      <c r="E19" s="14">
        <v>2.32788</v>
      </c>
      <c r="F19" s="12">
        <f t="shared" si="0"/>
        <v>798462.84</v>
      </c>
      <c r="G19" s="11">
        <v>236568</v>
      </c>
      <c r="H19" s="14">
        <v>2.30358</v>
      </c>
      <c r="I19" s="12">
        <f t="shared" si="1"/>
        <v>544953.31344</v>
      </c>
    </row>
    <row r="20" spans="1:9" s="2" customFormat="1" ht="13.5" hidden="1" thickBot="1">
      <c r="A20" s="3" t="s">
        <v>15</v>
      </c>
      <c r="B20" s="6">
        <f>SUM(B8:B19)</f>
        <v>5151034</v>
      </c>
      <c r="C20" s="7">
        <f>SUM(C8:C19)</f>
        <v>12291868.059390508</v>
      </c>
      <c r="D20" s="6">
        <f>SUM(D8:D19)</f>
        <v>4559072</v>
      </c>
      <c r="E20" s="5">
        <f>IF(D20=0,0,F20/D20)</f>
        <v>2.3777140371264154</v>
      </c>
      <c r="F20" s="7">
        <f>SUM(F8:F19)</f>
        <v>10840169.490670001</v>
      </c>
      <c r="G20" s="6">
        <f>SUM(G8:G19)</f>
        <v>591962</v>
      </c>
      <c r="H20" s="8">
        <f>IF(I20=0,0,I20/G20)</f>
        <v>2.46434617350438</v>
      </c>
      <c r="I20" s="7">
        <f>SUM(I8:I19)</f>
        <v>1458799.28956</v>
      </c>
    </row>
    <row r="23" spans="2:15" ht="12.7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ht="12.75">
      <c r="B24" s="20"/>
      <c r="C24" s="20"/>
      <c r="D24" s="20"/>
      <c r="E24" s="22"/>
      <c r="F24" s="22"/>
      <c r="G24" s="22"/>
      <c r="H24" s="20"/>
      <c r="I24" s="20"/>
      <c r="J24" s="20"/>
      <c r="K24" s="20"/>
      <c r="L24" s="20"/>
      <c r="M24" s="20"/>
      <c r="N24" s="20"/>
      <c r="O24" s="20"/>
    </row>
    <row r="25" spans="2:15" ht="12.75">
      <c r="B25" s="2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0"/>
      <c r="O25" s="20"/>
    </row>
    <row r="26" spans="2:15" ht="12.75">
      <c r="B26" s="20"/>
      <c r="C26" s="18"/>
      <c r="D26" s="18"/>
      <c r="H26" s="18"/>
      <c r="I26" s="18"/>
      <c r="J26" s="18"/>
      <c r="K26" s="18"/>
      <c r="L26" s="18"/>
      <c r="M26" s="18"/>
      <c r="N26" s="20"/>
      <c r="O26" s="20"/>
    </row>
    <row r="27" spans="2:15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2:15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15" ht="12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</sheetData>
  <sheetProtection/>
  <mergeCells count="6">
    <mergeCell ref="A2:I3"/>
    <mergeCell ref="A5:A7"/>
    <mergeCell ref="B5:I5"/>
    <mergeCell ref="B6:C6"/>
    <mergeCell ref="D6:F6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Михайлова</cp:lastModifiedBy>
  <cp:lastPrinted>2017-05-11T13:01:39Z</cp:lastPrinted>
  <dcterms:created xsi:type="dcterms:W3CDTF">1996-10-08T23:32:33Z</dcterms:created>
  <dcterms:modified xsi:type="dcterms:W3CDTF">2019-03-05T12:06:49Z</dcterms:modified>
  <cp:category/>
  <cp:version/>
  <cp:contentType/>
  <cp:contentStatus/>
</cp:coreProperties>
</file>