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36" yWindow="408" windowWidth="16752" windowHeight="8016" activeTab="0"/>
  </bookViews>
  <sheets>
    <sheet name="3 кв. 2019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<sst xmlns="http://schemas.openxmlformats.org/spreadsheetml/2006/main" count="27" uniqueCount="22">
  <si>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январь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</si>
  <si>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</si>
  <si>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</si>
  <si>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</si>
  <si>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</si>
  <si>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</si>
  <si>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</si>
  <si>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</si>
  <si>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>цена, руб/кВт.ч.</t>
  </si>
  <si>
    <t>объем, кВт.ч</t>
  </si>
  <si>
    <t>период</t>
  </si>
  <si>
    <t>сентябрь</t>
  </si>
  <si>
    <t>октябрь</t>
  </si>
  <si>
    <t>ноябрь</t>
  </si>
  <si>
    <t>декабрь</t>
  </si>
  <si>
    <t>ИТОГО</t>
  </si>
  <si>
    <t xml:space="preserve">Стоимость без НДС </t>
  </si>
  <si>
    <t xml:space="preserve"> цена (норматив)</t>
  </si>
  <si>
    <t xml:space="preserve"> цена (сверхнорматив)</t>
  </si>
  <si>
    <t>АО "ОЭЗ ППТ "Алабуга"</t>
  </si>
  <si>
    <t xml:space="preserve"> ИТОГО</t>
  </si>
  <si>
    <t>Сведения о затратах   АО "ОЭЗ ППТ "Алабуга" на покупку электрической энергии в целях компенсации потерь в 3 кв. 2019 года.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</si>
</sst>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[Red]\-#,##0.00\ "/>
    <numFmt numFmtId="189" formatCode="0.0%"/>
    <numFmt numFmtId="190" formatCode="0.00000"/>
    <numFmt numFmtId="191" formatCode="#,##0.00000"/>
    <numFmt numFmtId="192" formatCode="_-* #,##0.00000_р_._-;\-* #,##0.00000_р_._-;_-* &quot;-&quot;?????_р_._-;_-@_-"/>
    <numFmt numFmtId="193" formatCode="#,##0.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"/>
    <numFmt numFmtId="199" formatCode="0.000"/>
    <numFmt numFmtId="200" formatCode="#,##0.00000_ ;[Red]\-#,##0.00000\ "/>
    <numFmt numFmtId="201" formatCode="0.000000"/>
    <numFmt numFmtId="202" formatCode="#,##0_ ;[Red]\-#,##0\ "/>
    <numFmt numFmtId="203" formatCode="_-* #,##0.000_р_._-;\-* #,##0.000_р_._-;_-* &quot;-&quot;???_р_._-;_-@_-"/>
    <numFmt numFmtId="204" formatCode="_-* #,##0.000_р_._-;\-* #,##0.00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#,##0.0_ ;[Red]\-#,##0.0\ "/>
    <numFmt numFmtId="208" formatCode="#,##0.000_ ;[Red]\-#,##0.000\ "/>
    <numFmt numFmtId="209" formatCode="#,##0.0000_ ;[Red]\-#,##0.0000\ "/>
    <numFmt numFmtId="210" formatCode="#,##0.0000"/>
    <numFmt numFmtId="211" formatCode="#,##0.000"/>
    <numFmt numFmtId="212" formatCode="#,##0.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4E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190" fontId="1" fillId="0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/>
    </xf>
    <xf numFmtId="188" fontId="1" fillId="0" borderId="12" xfId="0" applyNumberFormat="1" applyFont="1" applyFill="1" applyBorder="1" applyAlignment="1">
      <alignment/>
    </xf>
    <xf numFmtId="202" fontId="1" fillId="0" borderId="12" xfId="61" applyNumberFormat="1" applyFont="1" applyFill="1" applyBorder="1" applyAlignment="1">
      <alignment/>
    </xf>
    <xf numFmtId="190" fontId="1" fillId="0" borderId="12" xfId="0" applyNumberFormat="1" applyFont="1" applyFill="1" applyBorder="1" applyAlignment="1">
      <alignment/>
    </xf>
    <xf numFmtId="201" fontId="1" fillId="0" borderId="12" xfId="0" applyNumberFormat="1" applyFont="1" applyFill="1" applyBorder="1" applyAlignment="1">
      <alignment/>
    </xf>
    <xf numFmtId="202" fontId="1" fillId="0" borderId="12" xfId="0" applyNumberFormat="1" applyFont="1" applyFill="1" applyBorder="1" applyAlignment="1">
      <alignment/>
    </xf>
    <xf numFmtId="188" fontId="1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191" fontId="1" fillId="32" borderId="0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188" fontId="1" fillId="0" borderId="13" xfId="0" applyNumberFormat="1" applyFont="1" applyFill="1" applyBorder="1" applyAlignment="1">
      <alignment/>
    </xf>
    <xf numFmtId="202" fontId="1" fillId="0" borderId="13" xfId="0" applyNumberFormat="1" applyFont="1" applyFill="1" applyBorder="1" applyAlignment="1">
      <alignment/>
    </xf>
    <xf numFmtId="190" fontId="1" fillId="0" borderId="1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188" fontId="2" fillId="0" borderId="14" xfId="0" applyNumberFormat="1" applyFont="1" applyFill="1" applyBorder="1" applyAlignment="1">
      <alignment/>
    </xf>
    <xf numFmtId="191" fontId="2" fillId="0" borderId="14" xfId="0" applyNumberFormat="1" applyFont="1" applyFill="1" applyBorder="1" applyAlignment="1">
      <alignment/>
    </xf>
    <xf numFmtId="190" fontId="2" fillId="0" borderId="14" xfId="0" applyNumberFormat="1" applyFont="1" applyFill="1" applyBorder="1" applyAlignment="1">
      <alignment/>
    </xf>
    <xf numFmtId="188" fontId="2" fillId="0" borderId="15" xfId="0" applyNumberFormat="1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7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26" sqref="D26"/>
    </sheetView>
  </sheetViews>
  <sheetFormatPr defaultColWidth="9.140625" defaultRowHeight="12.75"/>
  <cols>
    <col min="1" max="1" width="12.57421875" style="1" customWidth="1"/>
    <col min="2" max="2" width="16.421875" style="1" customWidth="1"/>
    <col min="3" max="3" width="12.00390625" style="1" customWidth="1"/>
    <col min="4" max="4" width="10.421875" style="1" customWidth="1"/>
    <col min="5" max="9" width="12.00390625" style="1" customWidth="1"/>
    <col min="10" max="16384" width="9.140625" style="1" customWidth="1"/>
  </cols>
  <sheetData>
    <row r="2" spans="1:9" s="15" customFormat="1" ht="22.5" customHeight="1">
      <c r="A2" s="28" t="s">
        <v>21</v>
      </c>
      <c r="B2" s="28"/>
      <c r="C2" s="28"/>
      <c r="D2" s="28"/>
      <c r="E2" s="28"/>
      <c r="F2" s="28"/>
      <c r="G2" s="28"/>
      <c r="H2" s="28"/>
      <c r="I2" s="28"/>
    </row>
    <row r="3" spans="1:9" s="15" customFormat="1" ht="22.5" customHeight="1">
      <c r="A3" s="28"/>
      <c r="B3" s="28"/>
      <c r="C3" s="28"/>
      <c r="D3" s="28"/>
      <c r="E3" s="28"/>
      <c r="F3" s="28"/>
      <c r="G3" s="28"/>
      <c r="H3" s="28"/>
      <c r="I3" s="28"/>
    </row>
    <row r="4" ht="13.5" thickBot="1"/>
    <row r="5" spans="1:9" s="2" customFormat="1" ht="30" customHeight="1">
      <c r="A5" s="29" t="s">
        <v>10</v>
      </c>
      <c r="B5" s="31" t="s">
        <v>19</v>
      </c>
      <c r="C5" s="32"/>
      <c r="D5" s="32"/>
      <c r="E5" s="32"/>
      <c r="F5" s="32"/>
      <c r="G5" s="32"/>
      <c r="H5" s="32"/>
      <c r="I5" s="32"/>
    </row>
    <row r="6" spans="1:9" ht="12.75" customHeight="1">
      <c r="A6" s="30"/>
      <c r="B6" s="33" t="s">
        <v>20</v>
      </c>
      <c r="C6" s="33"/>
      <c r="D6" s="33" t="s">
        <v>17</v>
      </c>
      <c r="E6" s="33"/>
      <c r="F6" s="33"/>
      <c r="G6" s="33" t="s">
        <v>18</v>
      </c>
      <c r="H6" s="33"/>
      <c r="I6" s="33"/>
    </row>
    <row r="7" spans="1:9" ht="26.25">
      <c r="A7" s="30"/>
      <c r="B7" s="5" t="s">
        <v>9</v>
      </c>
      <c r="C7" s="5" t="s">
        <v>16</v>
      </c>
      <c r="D7" s="5" t="s">
        <v>9</v>
      </c>
      <c r="E7" s="6" t="s">
        <v>8</v>
      </c>
      <c r="F7" s="5" t="s">
        <v>16</v>
      </c>
      <c r="G7" s="5" t="s">
        <v>9</v>
      </c>
      <c r="H7" s="6" t="s">
        <v>8</v>
      </c>
      <c r="I7" s="5" t="s">
        <v>16</v>
      </c>
    </row>
    <row r="8" spans="1:9" ht="12.75" hidden="1">
      <c r="A8" s="17" t="s">
        <v>0</v>
      </c>
      <c r="B8" s="7">
        <f>D8+G8</f>
        <v>478228</v>
      </c>
      <c r="C8" s="8">
        <f>F8+I8</f>
        <v>1194080.20524</v>
      </c>
      <c r="D8" s="7">
        <v>276600</v>
      </c>
      <c r="E8" s="10">
        <v>2.50713</v>
      </c>
      <c r="F8" s="8">
        <f>D8*E8</f>
        <v>693472.158</v>
      </c>
      <c r="G8" s="7">
        <v>201628</v>
      </c>
      <c r="H8" s="11">
        <v>2.48283</v>
      </c>
      <c r="I8" s="8">
        <f>G8*H8</f>
        <v>500608.04724</v>
      </c>
    </row>
    <row r="9" spans="1:9" ht="12.75" hidden="1">
      <c r="A9" s="17" t="s">
        <v>1</v>
      </c>
      <c r="B9" s="7">
        <f aca="true" t="shared" si="0" ref="B9:B19">D9+G9</f>
        <v>323773</v>
      </c>
      <c r="C9" s="8">
        <f aca="true" t="shared" si="1" ref="C9:C19">F9+I9</f>
        <v>873004.06955</v>
      </c>
      <c r="D9" s="7">
        <v>306400</v>
      </c>
      <c r="E9" s="10">
        <v>2.69765</v>
      </c>
      <c r="F9" s="8">
        <f aca="true" t="shared" si="2" ref="F9:F19">D9*E9</f>
        <v>826559.96</v>
      </c>
      <c r="G9" s="7">
        <v>17373</v>
      </c>
      <c r="H9" s="11">
        <v>2.67335</v>
      </c>
      <c r="I9" s="8">
        <f aca="true" t="shared" si="3" ref="I9:I19">G9*H9</f>
        <v>46444.10955</v>
      </c>
    </row>
    <row r="10" spans="1:9" ht="12" customHeight="1" hidden="1">
      <c r="A10" s="17" t="s">
        <v>2</v>
      </c>
      <c r="B10" s="7">
        <v>292036</v>
      </c>
      <c r="C10" s="8">
        <f t="shared" si="1"/>
        <v>0</v>
      </c>
      <c r="D10" s="7"/>
      <c r="E10" s="10"/>
      <c r="F10" s="8">
        <f t="shared" si="2"/>
        <v>0</v>
      </c>
      <c r="G10" s="7"/>
      <c r="H10" s="10"/>
      <c r="I10" s="8">
        <f t="shared" si="3"/>
        <v>0</v>
      </c>
    </row>
    <row r="11" spans="1:9" ht="12.75" hidden="1">
      <c r="A11" s="17" t="s">
        <v>3</v>
      </c>
      <c r="B11" s="7">
        <v>129148</v>
      </c>
      <c r="C11" s="8">
        <f>431883.829/1.2</f>
        <v>359903.19083333336</v>
      </c>
      <c r="D11" s="9">
        <v>129148</v>
      </c>
      <c r="E11" s="10">
        <v>2.78675</v>
      </c>
      <c r="F11" s="8">
        <f>431883.829/1.2</f>
        <v>359903.19083333336</v>
      </c>
      <c r="G11" s="7">
        <v>0</v>
      </c>
      <c r="H11" s="10">
        <v>0</v>
      </c>
      <c r="I11" s="8">
        <f t="shared" si="3"/>
        <v>0</v>
      </c>
    </row>
    <row r="12" spans="1:9" ht="12.75" hidden="1">
      <c r="A12" s="17" t="s">
        <v>4</v>
      </c>
      <c r="B12" s="7">
        <v>87132</v>
      </c>
      <c r="C12" s="8">
        <f>281514.08/1.2</f>
        <v>234595.06666666668</v>
      </c>
      <c r="D12" s="9">
        <v>87132</v>
      </c>
      <c r="E12" s="10">
        <v>2.69241</v>
      </c>
      <c r="F12" s="8">
        <f>281514.08/1.2</f>
        <v>234595.06666666668</v>
      </c>
      <c r="G12" s="7">
        <v>0</v>
      </c>
      <c r="H12" s="10">
        <v>0</v>
      </c>
      <c r="I12" s="8">
        <f t="shared" si="3"/>
        <v>0</v>
      </c>
    </row>
    <row r="13" spans="1:9" ht="12.75" hidden="1">
      <c r="A13" s="17" t="s">
        <v>5</v>
      </c>
      <c r="B13" s="7">
        <v>118275</v>
      </c>
      <c r="C13" s="8">
        <v>317990.62</v>
      </c>
      <c r="D13" s="12">
        <v>118275</v>
      </c>
      <c r="E13" s="10">
        <v>2.68857</v>
      </c>
      <c r="F13" s="8">
        <f t="shared" si="2"/>
        <v>317990.61675</v>
      </c>
      <c r="G13" s="7">
        <v>0</v>
      </c>
      <c r="H13" s="10">
        <v>0</v>
      </c>
      <c r="I13" s="8">
        <f t="shared" si="3"/>
        <v>0</v>
      </c>
    </row>
    <row r="14" spans="1:9" ht="12.75">
      <c r="A14" s="17" t="s">
        <v>6</v>
      </c>
      <c r="B14" s="7">
        <v>75471</v>
      </c>
      <c r="C14" s="8">
        <f>F14+I14</f>
        <v>193011.04482</v>
      </c>
      <c r="D14" s="12">
        <v>75471</v>
      </c>
      <c r="E14" s="17">
        <v>2.55742</v>
      </c>
      <c r="F14" s="8">
        <f>D14*E14</f>
        <v>193011.04482</v>
      </c>
      <c r="G14" s="7">
        <v>0</v>
      </c>
      <c r="H14" s="17">
        <v>0</v>
      </c>
      <c r="I14" s="8">
        <f>G14*H14</f>
        <v>0</v>
      </c>
    </row>
    <row r="15" spans="1:9" ht="12.75">
      <c r="A15" s="17" t="s">
        <v>7</v>
      </c>
      <c r="B15" s="7">
        <v>357265</v>
      </c>
      <c r="C15" s="8">
        <f>F15+I15</f>
        <v>913361.0835500001</v>
      </c>
      <c r="D15" s="12">
        <v>323700</v>
      </c>
      <c r="E15" s="34">
        <v>2.55897</v>
      </c>
      <c r="F15" s="8">
        <f>D15*E15</f>
        <v>828338.589</v>
      </c>
      <c r="G15" s="7">
        <v>33565</v>
      </c>
      <c r="H15" s="17">
        <v>2.53307</v>
      </c>
      <c r="I15" s="8">
        <f>G15*H15</f>
        <v>85022.49455</v>
      </c>
    </row>
    <row r="16" spans="1:9" ht="13.5" thickBot="1">
      <c r="A16" s="17" t="s">
        <v>11</v>
      </c>
      <c r="B16" s="7">
        <f t="shared" si="0"/>
        <v>337818</v>
      </c>
      <c r="C16" s="8">
        <f>F16+I16</f>
        <v>920186.47646</v>
      </c>
      <c r="D16" s="12">
        <v>318800</v>
      </c>
      <c r="E16" s="34">
        <v>2.72537</v>
      </c>
      <c r="F16" s="8">
        <f>D16*E16</f>
        <v>868847.956</v>
      </c>
      <c r="G16" s="7">
        <v>19018</v>
      </c>
      <c r="H16" s="16">
        <v>2.69947</v>
      </c>
      <c r="I16" s="8">
        <f>G16*H16</f>
        <v>51338.52046</v>
      </c>
    </row>
    <row r="17" spans="1:9" ht="12.75" hidden="1">
      <c r="A17" s="17" t="s">
        <v>12</v>
      </c>
      <c r="B17" s="7">
        <f t="shared" si="0"/>
        <v>0</v>
      </c>
      <c r="C17" s="8">
        <f t="shared" si="1"/>
        <v>0</v>
      </c>
      <c r="D17" s="12"/>
      <c r="E17" s="10"/>
      <c r="F17" s="8">
        <f t="shared" si="2"/>
        <v>0</v>
      </c>
      <c r="G17" s="7"/>
      <c r="H17" s="10"/>
      <c r="I17" s="8">
        <f t="shared" si="3"/>
        <v>0</v>
      </c>
    </row>
    <row r="18" spans="1:9" ht="12.75" hidden="1">
      <c r="A18" s="17" t="s">
        <v>13</v>
      </c>
      <c r="B18" s="7">
        <f t="shared" si="0"/>
        <v>0</v>
      </c>
      <c r="C18" s="8">
        <f t="shared" si="1"/>
        <v>0</v>
      </c>
      <c r="D18" s="12"/>
      <c r="E18" s="10"/>
      <c r="F18" s="8">
        <f t="shared" si="2"/>
        <v>0</v>
      </c>
      <c r="G18" s="7"/>
      <c r="H18" s="10"/>
      <c r="I18" s="8">
        <f t="shared" si="3"/>
        <v>0</v>
      </c>
    </row>
    <row r="19" spans="1:9" ht="13.5" hidden="1" thickBot="1">
      <c r="A19" s="4" t="s">
        <v>14</v>
      </c>
      <c r="B19" s="19">
        <f t="shared" si="0"/>
        <v>0</v>
      </c>
      <c r="C19" s="20">
        <f t="shared" si="1"/>
        <v>0</v>
      </c>
      <c r="D19" s="21"/>
      <c r="E19" s="22"/>
      <c r="F19" s="20">
        <f t="shared" si="2"/>
        <v>0</v>
      </c>
      <c r="G19" s="19"/>
      <c r="H19" s="22"/>
      <c r="I19" s="20">
        <f t="shared" si="3"/>
        <v>0</v>
      </c>
    </row>
    <row r="20" spans="1:9" s="2" customFormat="1" ht="13.5" thickBot="1">
      <c r="A20" s="3" t="s">
        <v>15</v>
      </c>
      <c r="B20" s="23">
        <f>SUM(B14:B19)</f>
        <v>770554</v>
      </c>
      <c r="C20" s="24">
        <f>F20+I20</f>
        <v>2026558.60483</v>
      </c>
      <c r="D20" s="23">
        <f>SUM(D14:D19)</f>
        <v>717971</v>
      </c>
      <c r="E20" s="25">
        <f>IF(D20=0,0,F20/D20)</f>
        <v>2.632693506868662</v>
      </c>
      <c r="F20" s="24">
        <f>SUM(F14:F19)</f>
        <v>1890197.58982</v>
      </c>
      <c r="G20" s="23">
        <f>SUM(G14:G19)</f>
        <v>52583</v>
      </c>
      <c r="H20" s="26">
        <f>IF(I20=0,0,I20/G20)</f>
        <v>2.593252857577544</v>
      </c>
      <c r="I20" s="27">
        <f>SUM(I14:I19)</f>
        <v>136361.01501</v>
      </c>
    </row>
    <row r="23" spans="2:15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2:15" ht="12.75">
      <c r="B24" s="16"/>
      <c r="C24" s="16"/>
      <c r="D24" s="16"/>
      <c r="E24" s="18"/>
      <c r="F24" s="18"/>
      <c r="G24" s="18"/>
      <c r="H24" s="16"/>
      <c r="I24" s="16"/>
      <c r="J24" s="16"/>
      <c r="K24" s="16"/>
      <c r="L24" s="16"/>
      <c r="M24" s="16"/>
      <c r="N24" s="16"/>
      <c r="O24" s="16"/>
    </row>
    <row r="25" spans="2:15" ht="12.75">
      <c r="B25" s="16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6"/>
      <c r="O25" s="16"/>
    </row>
    <row r="26" spans="2:15" ht="12.75">
      <c r="B26" s="16"/>
      <c r="C26" s="14"/>
      <c r="D26" s="14"/>
      <c r="H26" s="14"/>
      <c r="I26" s="14"/>
      <c r="J26" s="14"/>
      <c r="K26" s="14"/>
      <c r="L26" s="14"/>
      <c r="M26" s="14"/>
      <c r="N26" s="16"/>
      <c r="O26" s="16"/>
    </row>
    <row r="27" spans="2:15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2:15" ht="12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2:15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2:15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2:15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2:15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2:15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2:15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</sheetData>
  <sheetProtection/>
  <mergeCells count="6">
    <mergeCell ref="A2:I3"/>
    <mergeCell ref="A5:A7"/>
    <mergeCell ref="B5:I5"/>
    <mergeCell ref="B6:C6"/>
    <mergeCell ref="D6:F6"/>
    <mergeCell ref="G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Михайлова</cp:lastModifiedBy>
  <cp:lastPrinted>2017-05-11T13:01:39Z</cp:lastPrinted>
  <dcterms:created xsi:type="dcterms:W3CDTF">1996-10-08T23:32:33Z</dcterms:created>
  <dcterms:modified xsi:type="dcterms:W3CDTF">2019-10-14T06:38:40Z</dcterms:modified>
  <cp:category/>
  <cp:version/>
  <cp:contentType/>
  <cp:contentStatus/>
</cp:coreProperties>
</file>