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6" yWindow="408" windowWidth="16752" windowHeight="8016" activeTab="0"/>
  </bookViews>
  <sheets>
    <sheet name="4 кв. 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<sst xmlns="http://schemas.openxmlformats.org/spreadsheetml/2006/main" count="27" uniqueCount="22">
  <si>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</si>
  <si>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</si>
  <si>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</si>
  <si>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</si>
  <si>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</si>
  <si>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</si>
  <si>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</si>
  <si>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</si>
  <si>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</si>
  <si>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</si>
  <si>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</si>
  <si>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</si>
  <si>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</si>
  <si>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</si>
  <si>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</si>
  <si>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</si>
  <si>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</si>
  <si>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</si>
  <si>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</si>
  <si>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</si>
  <si>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</si>
  <si>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4 кв. 2020 года.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</si>
</sst>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202" fontId="1" fillId="0" borderId="12" xfId="61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1" fontId="1" fillId="0" borderId="12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88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188" fontId="1" fillId="0" borderId="22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3" sqref="I23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7109375" style="1" bestFit="1" customWidth="1"/>
    <col min="4" max="4" width="10.421875" style="1" customWidth="1"/>
    <col min="5" max="8" width="12.00390625" style="1" customWidth="1"/>
    <col min="9" max="9" width="17.28125" style="1" bestFit="1" customWidth="1"/>
    <col min="10" max="16384" width="9.140625" style="1" customWidth="1"/>
  </cols>
  <sheetData>
    <row r="2" spans="1:9" s="13" customFormat="1" ht="13.5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3" spans="1:9" s="13" customFormat="1" ht="13.5">
      <c r="A3" s="26"/>
      <c r="B3" s="26"/>
      <c r="C3" s="26"/>
      <c r="D3" s="26"/>
      <c r="E3" s="26"/>
      <c r="F3" s="26"/>
      <c r="G3" s="26"/>
      <c r="H3" s="26"/>
      <c r="I3" s="26"/>
    </row>
    <row r="4" ht="13.5" thickBot="1"/>
    <row r="5" spans="1:9" s="2" customFormat="1" ht="30" customHeight="1">
      <c r="A5" s="27" t="s">
        <v>10</v>
      </c>
      <c r="B5" s="34" t="s">
        <v>19</v>
      </c>
      <c r="C5" s="35"/>
      <c r="D5" s="35"/>
      <c r="E5" s="35"/>
      <c r="F5" s="35"/>
      <c r="G5" s="35"/>
      <c r="H5" s="35"/>
      <c r="I5" s="36"/>
    </row>
    <row r="6" spans="1:9" ht="12.75" customHeight="1">
      <c r="A6" s="28"/>
      <c r="B6" s="29" t="s">
        <v>20</v>
      </c>
      <c r="C6" s="29"/>
      <c r="D6" s="29" t="s">
        <v>17</v>
      </c>
      <c r="E6" s="29"/>
      <c r="F6" s="29"/>
      <c r="G6" s="29" t="s">
        <v>18</v>
      </c>
      <c r="H6" s="29"/>
      <c r="I6" s="37"/>
    </row>
    <row r="7" spans="1:9" ht="26.25">
      <c r="A7" s="28"/>
      <c r="B7" s="5" t="s">
        <v>9</v>
      </c>
      <c r="C7" s="5" t="s">
        <v>16</v>
      </c>
      <c r="D7" s="5" t="s">
        <v>9</v>
      </c>
      <c r="E7" s="6" t="s">
        <v>8</v>
      </c>
      <c r="F7" s="5" t="s">
        <v>16</v>
      </c>
      <c r="G7" s="5" t="s">
        <v>9</v>
      </c>
      <c r="H7" s="6" t="s">
        <v>8</v>
      </c>
      <c r="I7" s="38" t="s">
        <v>16</v>
      </c>
    </row>
    <row r="8" spans="1:9" ht="12.75" hidden="1">
      <c r="A8" s="39" t="s">
        <v>0</v>
      </c>
      <c r="B8" s="7">
        <f aca="true" t="shared" si="0" ref="B8:B15">D8+G8</f>
        <v>400459</v>
      </c>
      <c r="C8" s="8">
        <f aca="true" t="shared" si="1" ref="C8:C13">F8+I8</f>
        <v>1037297.1955500001</v>
      </c>
      <c r="D8" s="7">
        <v>291000</v>
      </c>
      <c r="E8" s="10">
        <v>2.59735</v>
      </c>
      <c r="F8" s="8">
        <f>D8*E8</f>
        <v>755828.85</v>
      </c>
      <c r="G8" s="7">
        <v>109459</v>
      </c>
      <c r="H8" s="11">
        <v>2.57145</v>
      </c>
      <c r="I8" s="40">
        <f>G8*H8</f>
        <v>281468.34555</v>
      </c>
    </row>
    <row r="9" spans="1:9" ht="12.75" hidden="1">
      <c r="A9" s="39" t="s">
        <v>1</v>
      </c>
      <c r="B9" s="7">
        <f t="shared" si="0"/>
        <v>193678</v>
      </c>
      <c r="C9" s="8">
        <f t="shared" si="1"/>
        <v>553959.75238</v>
      </c>
      <c r="D9" s="7">
        <v>193678</v>
      </c>
      <c r="E9" s="10">
        <v>2.86021</v>
      </c>
      <c r="F9" s="8">
        <f>D9*E9</f>
        <v>553959.75238</v>
      </c>
      <c r="G9" s="7">
        <v>0</v>
      </c>
      <c r="H9" s="10">
        <v>0</v>
      </c>
      <c r="I9" s="40">
        <f>G9*H9</f>
        <v>0</v>
      </c>
    </row>
    <row r="10" spans="1:9" ht="12" customHeight="1" hidden="1">
      <c r="A10" s="39" t="s">
        <v>2</v>
      </c>
      <c r="B10" s="7">
        <f t="shared" si="0"/>
        <v>238370</v>
      </c>
      <c r="C10" s="8">
        <f t="shared" si="1"/>
        <v>636030.7525000001</v>
      </c>
      <c r="D10" s="7">
        <v>238370</v>
      </c>
      <c r="E10" s="10">
        <v>2.66825</v>
      </c>
      <c r="F10" s="8">
        <f>D10*E10</f>
        <v>636030.7525000001</v>
      </c>
      <c r="G10" s="7">
        <v>0</v>
      </c>
      <c r="H10" s="10">
        <v>0</v>
      </c>
      <c r="I10" s="40">
        <f>G10*H10</f>
        <v>0</v>
      </c>
    </row>
    <row r="11" spans="1:9" ht="12.75" hidden="1">
      <c r="A11" s="39" t="s">
        <v>3</v>
      </c>
      <c r="B11" s="7">
        <f t="shared" si="0"/>
        <v>465465</v>
      </c>
      <c r="C11" s="8">
        <f t="shared" si="1"/>
        <v>1245183.35375</v>
      </c>
      <c r="D11" s="9">
        <v>312500</v>
      </c>
      <c r="E11" s="10">
        <v>2.68365</v>
      </c>
      <c r="F11" s="8">
        <f aca="true" t="shared" si="2" ref="F11:F19">E11*D11</f>
        <v>838640.625</v>
      </c>
      <c r="G11" s="7">
        <v>152965</v>
      </c>
      <c r="H11" s="10">
        <v>2.65775</v>
      </c>
      <c r="I11" s="40">
        <f>H11*G11</f>
        <v>406542.72875</v>
      </c>
    </row>
    <row r="12" spans="1:9" ht="12.75" hidden="1">
      <c r="A12" s="39" t="s">
        <v>4</v>
      </c>
      <c r="B12" s="7">
        <f t="shared" si="0"/>
        <v>367493</v>
      </c>
      <c r="C12" s="8">
        <f t="shared" si="1"/>
        <v>940287.4494299999</v>
      </c>
      <c r="D12" s="9">
        <v>314200</v>
      </c>
      <c r="E12" s="10">
        <v>2.56241</v>
      </c>
      <c r="F12" s="8">
        <f t="shared" si="2"/>
        <v>805109.222</v>
      </c>
      <c r="G12" s="7">
        <v>53293</v>
      </c>
      <c r="H12" s="10">
        <v>2.53651</v>
      </c>
      <c r="I12" s="40">
        <f>H12*G12</f>
        <v>135178.22743</v>
      </c>
    </row>
    <row r="13" spans="1:9" ht="12.75" hidden="1">
      <c r="A13" s="39" t="s">
        <v>5</v>
      </c>
      <c r="B13" s="7">
        <f t="shared" si="0"/>
        <v>427152</v>
      </c>
      <c r="C13" s="8">
        <f t="shared" si="1"/>
        <v>1223496.788</v>
      </c>
      <c r="D13" s="12">
        <v>335000</v>
      </c>
      <c r="E13" s="10">
        <v>2.8699</v>
      </c>
      <c r="F13" s="8">
        <f t="shared" si="2"/>
        <v>961416.5</v>
      </c>
      <c r="G13" s="7">
        <v>92152</v>
      </c>
      <c r="H13" s="10">
        <v>2.844</v>
      </c>
      <c r="I13" s="40">
        <f>H13*G13</f>
        <v>262080.288</v>
      </c>
    </row>
    <row r="14" spans="1:9" ht="12.75" hidden="1">
      <c r="A14" s="39" t="s">
        <v>6</v>
      </c>
      <c r="B14" s="7">
        <f t="shared" si="0"/>
        <v>483478</v>
      </c>
      <c r="C14" s="25">
        <f>F14+I14</f>
        <v>1393259.31806</v>
      </c>
      <c r="D14" s="12">
        <v>336000</v>
      </c>
      <c r="E14" s="15">
        <v>2.88217</v>
      </c>
      <c r="F14" s="8">
        <f t="shared" si="2"/>
        <v>968409.12</v>
      </c>
      <c r="G14" s="7">
        <v>147478</v>
      </c>
      <c r="H14" s="15">
        <v>2.88077</v>
      </c>
      <c r="I14" s="40">
        <f>G14*H14</f>
        <v>424850.19806</v>
      </c>
    </row>
    <row r="15" spans="1:9" ht="12.75" hidden="1">
      <c r="A15" s="39" t="s">
        <v>7</v>
      </c>
      <c r="B15" s="7">
        <f t="shared" si="0"/>
        <v>402105</v>
      </c>
      <c r="C15" s="25">
        <f>F15+I15</f>
        <v>1149838.36465</v>
      </c>
      <c r="D15" s="12">
        <v>349700</v>
      </c>
      <c r="E15" s="24">
        <v>2.85973</v>
      </c>
      <c r="F15" s="8">
        <f t="shared" si="2"/>
        <v>1000047.581</v>
      </c>
      <c r="G15" s="7">
        <v>52405</v>
      </c>
      <c r="H15" s="15">
        <v>2.85833</v>
      </c>
      <c r="I15" s="40">
        <f>G15*H15</f>
        <v>149790.78365</v>
      </c>
    </row>
    <row r="16" spans="1:9" ht="12.75" hidden="1">
      <c r="A16" s="39" t="s">
        <v>11</v>
      </c>
      <c r="B16" s="7">
        <f>D16+G16</f>
        <v>286514</v>
      </c>
      <c r="C16" s="8">
        <f>F16+I16</f>
        <v>824727.6838600001</v>
      </c>
      <c r="D16" s="12">
        <v>286514</v>
      </c>
      <c r="E16" s="24">
        <v>2.87849</v>
      </c>
      <c r="F16" s="8">
        <f t="shared" si="2"/>
        <v>824727.6838600001</v>
      </c>
      <c r="G16" s="7">
        <v>0</v>
      </c>
      <c r="H16" s="14">
        <v>0</v>
      </c>
      <c r="I16" s="40">
        <f>G16*H16</f>
        <v>0</v>
      </c>
    </row>
    <row r="17" spans="1:9" ht="12.75">
      <c r="A17" s="39" t="s">
        <v>12</v>
      </c>
      <c r="B17" s="7">
        <f>D17+G17</f>
        <v>717733</v>
      </c>
      <c r="C17" s="8">
        <f>F17+I17</f>
        <v>1973455.13705</v>
      </c>
      <c r="D17" s="7">
        <v>367700</v>
      </c>
      <c r="E17" s="10">
        <v>2.75025</v>
      </c>
      <c r="F17" s="8">
        <f t="shared" si="2"/>
        <v>1011266.9249999999</v>
      </c>
      <c r="G17" s="7">
        <v>350033</v>
      </c>
      <c r="H17" s="31">
        <v>2.74885</v>
      </c>
      <c r="I17" s="40">
        <f>G17*H17</f>
        <v>962188.21205</v>
      </c>
    </row>
    <row r="18" spans="1:9" ht="12.75">
      <c r="A18" s="39" t="s">
        <v>13</v>
      </c>
      <c r="B18" s="7">
        <f>D18+G18</f>
        <v>1062466</v>
      </c>
      <c r="C18" s="8">
        <f>F18+I18</f>
        <v>2952865.21614</v>
      </c>
      <c r="D18" s="7">
        <v>353800</v>
      </c>
      <c r="E18" s="30">
        <v>2.78019</v>
      </c>
      <c r="F18" s="32">
        <f t="shared" si="2"/>
        <v>983631.2220000001</v>
      </c>
      <c r="G18" s="33">
        <v>708666</v>
      </c>
      <c r="H18" s="31">
        <v>2.77879</v>
      </c>
      <c r="I18" s="40">
        <f>G18*H18</f>
        <v>1969233.9941399998</v>
      </c>
    </row>
    <row r="19" spans="1:9" ht="13.5" thickBot="1">
      <c r="A19" s="4" t="s">
        <v>14</v>
      </c>
      <c r="B19" s="7">
        <f>D19+G19</f>
        <v>697782</v>
      </c>
      <c r="C19" s="8">
        <f>F19+I19</f>
        <v>1839205.5482</v>
      </c>
      <c r="D19" s="17">
        <v>343000</v>
      </c>
      <c r="E19" s="18">
        <v>2.6365</v>
      </c>
      <c r="F19" s="8">
        <f t="shared" si="2"/>
        <v>904319.5</v>
      </c>
      <c r="G19" s="16">
        <v>354782</v>
      </c>
      <c r="H19" s="18">
        <v>2.6351</v>
      </c>
      <c r="I19" s="40">
        <f>G19*H19</f>
        <v>934886.0482</v>
      </c>
    </row>
    <row r="20" spans="1:9" s="2" customFormat="1" ht="13.5" thickBot="1">
      <c r="A20" s="3" t="s">
        <v>15</v>
      </c>
      <c r="B20" s="19">
        <f>SUM(B17:B19)</f>
        <v>2477981</v>
      </c>
      <c r="C20" s="20">
        <f>F20+I20</f>
        <v>6765525.901389999</v>
      </c>
      <c r="D20" s="19">
        <f>SUM(D17:D19)</f>
        <v>1064500</v>
      </c>
      <c r="E20" s="21">
        <f>F20/D20</f>
        <v>2.7235487524659465</v>
      </c>
      <c r="F20" s="20">
        <f>SUM(F17:F19)</f>
        <v>2899217.647</v>
      </c>
      <c r="G20" s="19">
        <f>SUM(G17:G19)</f>
        <v>1413481</v>
      </c>
      <c r="H20" s="22">
        <f>I20/G20</f>
        <v>2.7353096747603964</v>
      </c>
      <c r="I20" s="23">
        <f>SUM(I17:I19)</f>
        <v>3866308.25439</v>
      </c>
    </row>
    <row r="23" spans="14:15" ht="12.75">
      <c r="N23" s="14"/>
      <c r="O23" s="14"/>
    </row>
    <row r="24" spans="14:15" ht="12.75">
      <c r="N24" s="14"/>
      <c r="O24" s="14"/>
    </row>
    <row r="25" spans="14:15" ht="12.75">
      <c r="N25" s="14"/>
      <c r="O25" s="14"/>
    </row>
    <row r="26" spans="14:15" ht="12.75">
      <c r="N26" s="14"/>
      <c r="O26" s="14"/>
    </row>
    <row r="27" spans="14:15" ht="12.75">
      <c r="N27" s="14"/>
      <c r="O27" s="14"/>
    </row>
    <row r="28" spans="14:15" ht="12.75">
      <c r="N28" s="14"/>
      <c r="O28" s="14"/>
    </row>
    <row r="29" spans="14:15" ht="12.75">
      <c r="N29" s="14"/>
      <c r="O29" s="14"/>
    </row>
    <row r="30" spans="14:15" ht="12.75">
      <c r="N30" s="14"/>
      <c r="O30" s="14"/>
    </row>
    <row r="31" spans="14:15" ht="12.75">
      <c r="N31" s="14"/>
      <c r="O31" s="14"/>
    </row>
    <row r="32" spans="14:15" ht="12.75">
      <c r="N32" s="14"/>
      <c r="O32" s="14"/>
    </row>
    <row r="33" spans="14:15" ht="12.75">
      <c r="N33" s="14"/>
      <c r="O33" s="14"/>
    </row>
    <row r="34" spans="14:15" ht="12.75">
      <c r="N34" s="14"/>
      <c r="O34" s="14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Михайлова</cp:lastModifiedBy>
  <cp:lastPrinted>2017-05-11T13:01:39Z</cp:lastPrinted>
  <dcterms:created xsi:type="dcterms:W3CDTF">1996-10-08T23:32:33Z</dcterms:created>
  <dcterms:modified xsi:type="dcterms:W3CDTF">2021-01-13T12:54:04Z</dcterms:modified>
  <cp:category/>
  <cp:version/>
  <cp:contentType/>
  <cp:contentStatus/>
</cp:coreProperties>
</file>