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hysainov\Desktop\2023-2024тех.прис.раскрытие.инф\"/>
    </mc:Choice>
  </mc:AlternateContent>
  <bookViews>
    <workbookView xWindow="0" yWindow="0" windowWidth="28800" windowHeight="12210"/>
  </bookViews>
  <sheets>
    <sheet name="Тарифы_2023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58" i="1"/>
  <c r="I41" i="1" l="1"/>
  <c r="K41" i="1" s="1"/>
  <c r="K40" i="1"/>
  <c r="L31" i="1"/>
  <c r="K31" i="1"/>
  <c r="L30" i="1"/>
  <c r="K30" i="1"/>
  <c r="L28" i="1"/>
  <c r="K28" i="1"/>
  <c r="K11" i="1"/>
  <c r="J11" i="1"/>
  <c r="L11" i="1" s="1"/>
  <c r="K8" i="1"/>
  <c r="J8" i="1"/>
  <c r="L8" i="1" s="1"/>
  <c r="L7" i="1"/>
  <c r="K7" i="1"/>
</calcChain>
</file>

<file path=xl/sharedStrings.xml><?xml version="1.0" encoding="utf-8"?>
<sst xmlns="http://schemas.openxmlformats.org/spreadsheetml/2006/main" count="169" uniqueCount="83">
  <si>
    <t>Тарифы на предоставление ресурсов с 01.12.2022 года</t>
  </si>
  <si>
    <t>№ п/п</t>
  </si>
  <si>
    <t>Вид тарифа</t>
  </si>
  <si>
    <t>Ед.изм</t>
  </si>
  <si>
    <t>с 01.12.2022 по 31.12.2023</t>
  </si>
  <si>
    <t>Примечание</t>
  </si>
  <si>
    <t>без учёта НДС</t>
  </si>
  <si>
    <t>с учётом НДС</t>
  </si>
  <si>
    <t>1-е полугодие</t>
  </si>
  <si>
    <t>2-е полугодие</t>
  </si>
  <si>
    <t>Электрическая энергия (мощность)</t>
  </si>
  <si>
    <t>руб./МВт.ч, руб./МВт.мес.</t>
  </si>
  <si>
    <t>Нерегулируемые цены на электрическую энергию (мощность) указаны на сайте гарантирующего поставщика РТ- АО "Татэнергосбыт" (справочно)</t>
  </si>
  <si>
    <t>http://www.tatenergosbyt.ru</t>
  </si>
  <si>
    <t>Тепловая энергия</t>
  </si>
  <si>
    <t>руб./Гкал</t>
  </si>
  <si>
    <t>Постановление ГКРТТ № 536-98/ТЭ-2022 от 17.11.2022</t>
  </si>
  <si>
    <t>Теплоноситель</t>
  </si>
  <si>
    <t>руб./м³</t>
  </si>
  <si>
    <t xml:space="preserve">Прайс-лист АО "ОЭЗ ППТ "Алабуга" от 01.12.2022 г. </t>
  </si>
  <si>
    <t>Холодное водоснабжение (питьевая вода)</t>
  </si>
  <si>
    <t>население</t>
  </si>
  <si>
    <t>-</t>
  </si>
  <si>
    <t>Постановление ГКРТТ № 567-146/кс-2022 от 17.11.2022</t>
  </si>
  <si>
    <t>иные потребители</t>
  </si>
  <si>
    <t>Водоснабжение    (техническая вода - для потребителей Менделеевского района)</t>
  </si>
  <si>
    <t xml:space="preserve">Постановление ГКРТТ № 569-148/кс-2022 от 17.11.2022 </t>
  </si>
  <si>
    <t xml:space="preserve">Горячее водоснабжение
(однокомпонентный)                 
</t>
  </si>
  <si>
    <t>с наружной сетью ГВС</t>
  </si>
  <si>
    <t>с изолированными стояками</t>
  </si>
  <si>
    <t>с полотенцесушителями</t>
  </si>
  <si>
    <t>Постановление ГКРТТ № 625-200/кс-2022 от 18.11.2022</t>
  </si>
  <si>
    <t>без полотенцесушителей</t>
  </si>
  <si>
    <t>с неизолированными стояками</t>
  </si>
  <si>
    <t>без наружной сети ГВС</t>
  </si>
  <si>
    <t>Водоотведение</t>
  </si>
  <si>
    <t>ОЭЗ "Алабуга"</t>
  </si>
  <si>
    <t>Постановление ГКРТТ № 568-147/кс-2022 от 17.11.2022</t>
  </si>
  <si>
    <t>г.Елабуга (население)</t>
  </si>
  <si>
    <t>г.Елабуга 
 (иные потребители)</t>
  </si>
  <si>
    <t>Водоотведение (поверхностные сточные воды)</t>
  </si>
  <si>
    <t>9</t>
  </si>
  <si>
    <t>Стандартизированные тарифные ставки на покрытие расходов на технологическое присоединение на уровне напряжения 0,4 кВ и ниже энергопринимающих устройств потребителей юридических лиц или индивидуальных предпринимателей  по второй или третьей категории надежности до 150 кВт включительно на территории Республики Татарстан*</t>
  </si>
  <si>
    <t>Стандартизированная тарифная ставка для расчёта платы за технологическое присоединение к электрическим сетям на территории РТ (С1) ***, в том числе:</t>
  </si>
  <si>
    <t xml:space="preserve">руб./ присоединение </t>
  </si>
  <si>
    <t xml:space="preserve">Постановление Госкомитета РТ по тарифам №652-216/тп-2022 от 18.11.2022 г. </t>
  </si>
  <si>
    <r>
      <t>на покрытие расходов сетевой организации на подготовку и выдачу сетевой организацией технических условий заявителю (С</t>
    </r>
    <r>
      <rPr>
        <sz val="9"/>
        <rFont val="Times New Roman"/>
        <family val="1"/>
        <charset val="204"/>
      </rPr>
      <t>1.1</t>
    </r>
    <r>
      <rPr>
        <sz val="13"/>
        <rFont val="Times New Roman"/>
        <family val="1"/>
        <charset val="204"/>
      </rPr>
      <t xml:space="preserve">)  </t>
    </r>
  </si>
  <si>
    <r>
      <t xml:space="preserve">на покрытие расходов сетевой организации на подготовку и выдачу сетевой организацией технических условий заявителю (С </t>
    </r>
    <r>
      <rPr>
        <sz val="9"/>
        <rFont val="Times New Roman"/>
        <family val="1"/>
        <charset val="204"/>
      </rPr>
      <t>1.2.1</t>
    </r>
    <r>
      <rPr>
        <sz val="13"/>
        <rFont val="Times New Roman"/>
        <family val="1"/>
        <charset val="204"/>
      </rPr>
      <t xml:space="preserve">)  </t>
    </r>
  </si>
  <si>
    <t>10</t>
  </si>
  <si>
    <t>Стандартизированные тарифные ставки  для технологического присоединения энергопринимающих устройств с применением временной схемы электроснабжения, в том числе для обеспечения электрической энергией передвижных нергопринимающих устройств с максимальной мощностью до 150 кВт включительно (с учетом ранее присоединенной в данной точке присоединения мощности), и для постоянной схемы электроснабжения.**</t>
  </si>
  <si>
    <r>
      <t>на покрытие расходов сетевой организации на подготовку и выдачу сетевой организацией технических условий заявителю (С</t>
    </r>
    <r>
      <rPr>
        <sz val="9"/>
        <rFont val="Times New Roman"/>
        <family val="1"/>
        <charset val="204"/>
      </rPr>
      <t>1.1</t>
    </r>
    <r>
      <rPr>
        <sz val="13"/>
        <rFont val="Times New Roman"/>
        <family val="1"/>
        <charset val="204"/>
      </rPr>
      <t>)</t>
    </r>
  </si>
  <si>
    <r>
      <t xml:space="preserve">на покрытие расходов на проверку выполнения технических условий Заявителями (С </t>
    </r>
    <r>
      <rPr>
        <sz val="9"/>
        <rFont val="Times New Roman"/>
        <family val="1"/>
        <charset val="204"/>
      </rPr>
      <t>1.2.2</t>
    </r>
    <r>
      <rPr>
        <sz val="13"/>
        <rFont val="Times New Roman"/>
        <family val="1"/>
        <charset val="204"/>
      </rPr>
      <t>)</t>
    </r>
  </si>
  <si>
    <t>с 01.01.2023 по 31.12.2023</t>
  </si>
  <si>
    <t>Подключение (технологическое присоединение) к централизованной системе холодного водоснабжения</t>
  </si>
  <si>
    <t>Постановление Госкомитета РТ по тарифам №690-230/тп-2022 от 07.12.2022 г.</t>
  </si>
  <si>
    <t>Базовая ставка тарифа на подключаемую нагрузку</t>
  </si>
  <si>
    <t>тыс.руб./м³ в сутки</t>
  </si>
  <si>
    <t>Базовая ставка тарифа на протяженность сетей</t>
  </si>
  <si>
    <t>тыс.руб./км</t>
  </si>
  <si>
    <t>Коэффициент дифференциации тарифа в зависимости от диаметра сетей:</t>
  </si>
  <si>
    <t>диаметром 40 мм и менее</t>
  </si>
  <si>
    <t>диаметром свыше 40 мм до 70 мм (включительно)</t>
  </si>
  <si>
    <t>диаметром свыше 70 мм до 100 мм (включительно)</t>
  </si>
  <si>
    <t>диаметром свыше 100 мм до 150 мм (включительно)</t>
  </si>
  <si>
    <t>диаметром свыше 150 мм до 200 мм (включительно)</t>
  </si>
  <si>
    <t>диаметром свыше 200 мм до 250 мм (включительно)</t>
  </si>
  <si>
    <t>Подключение (технологическое присоединение) к централизованной системе водоотведения</t>
  </si>
  <si>
    <t>Постановление Госкомитета РТ по тарифам №691-231/тп-2022 от 07.12.2022 г.</t>
  </si>
  <si>
    <t>Примечание:</t>
  </si>
  <si>
    <t>*</t>
  </si>
  <si>
    <t>Стандартизированные тарифные ставки применяются для технологического присоединения на уровне напряжения 0,4 кВ и ниже энергопринимающих устройств заявителей - физических лиц, направивших заявку в целях технологического присоединения энергопринимающих устройств, максимальная мощность которых составляет до 15 кВт включительно (с учетом ранее присоединенных в данной точке присоединения энергопринимающих устройств), которые используются для бытовых и иных нужд, не связанных с осуществлением предпринимательской деятельности, и электроснабжение которых предусматривается по одному источнику, а также заявителей - юридических лиц или индивидуальных предпринимателей, направивших заявку в целях технологического присоединения по второй или третьей категории надежности энергопринимающих устройств, максимальная мощность которых составляет до 150 кВт включительно (с учетом ранее присоединенных в данной точке присоединения энергопринимающих устройств).</t>
  </si>
  <si>
    <t>**</t>
  </si>
  <si>
    <t>Стандартизированные тарифные ставки применяются для технологического присоединения энергопринимающих устройств с применением временной схемы электроснабжения, в том числе для обеспечения электрической энергией передвижных нергопринимающих устройств с максимальной мощностью до 150 кВт включительно (с учетом ранее присоединенной в данной точке присоединения мощности), и для постоянной схемы электроснабжения.</t>
  </si>
  <si>
    <t>***</t>
  </si>
  <si>
    <t xml:space="preserve">Ставки С2, С3, С4, С5 (стандартизированные ставки на покрытие расходов по строительству) различны в зависимости от технических показателей и приведены в Постановлении Госкомитета РТ по тарифам №652-216/тп-2022 от 18.11.2022 г. </t>
  </si>
  <si>
    <t>Подключение (технологическое присоединение) к системе теплоснабжения</t>
  </si>
  <si>
    <t>Расходы на проведение мероприятий по подключению объектов заявителей (П1)</t>
  </si>
  <si>
    <t>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 (П 2.1), в том числе:</t>
  </si>
  <si>
    <t>Подземная бесканальная прокладка:</t>
  </si>
  <si>
    <t>Диаметром до 250 мм (включительно)</t>
  </si>
  <si>
    <t>тыс.руб./Гкал/час</t>
  </si>
  <si>
    <t>Постановление Госкомитета РТ по тарифам №326-287/тп-2023 от 13.10.2023 г.</t>
  </si>
  <si>
    <t>с 27.10.2023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</si>
</sst>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#,##0.0000"/>
    <numFmt numFmtId="166" formatCode="0.0000"/>
    <numFmt numFmtId="167" formatCode="#,##0.000"/>
    <numFmt numFmtId="168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u/>
      <sz val="13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1" applyFont="1" applyFill="1"/>
    <xf numFmtId="0" fontId="4" fillId="2" borderId="15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8" fillId="3" borderId="19" xfId="2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4" fontId="6" fillId="3" borderId="20" xfId="1" applyNumberFormat="1" applyFont="1" applyFill="1" applyBorder="1" applyAlignment="1">
      <alignment horizontal="center" vertical="center"/>
    </xf>
    <xf numFmtId="4" fontId="6" fillId="3" borderId="17" xfId="1" applyNumberFormat="1" applyFont="1" applyFill="1" applyBorder="1" applyAlignment="1">
      <alignment horizontal="center" vertical="center"/>
    </xf>
    <xf numFmtId="4" fontId="6" fillId="3" borderId="18" xfId="1" applyNumberFormat="1" applyFont="1" applyFill="1" applyBorder="1" applyAlignment="1">
      <alignment horizontal="center" vertical="center"/>
    </xf>
    <xf numFmtId="164" fontId="6" fillId="3" borderId="19" xfId="1" applyNumberFormat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 vertical="center"/>
    </xf>
    <xf numFmtId="2" fontId="6" fillId="3" borderId="5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2" fontId="6" fillId="3" borderId="12" xfId="1" applyNumberFormat="1" applyFont="1" applyFill="1" applyBorder="1" applyAlignment="1">
      <alignment horizontal="center" vertical="center"/>
    </xf>
    <xf numFmtId="4" fontId="6" fillId="3" borderId="12" xfId="1" applyNumberFormat="1" applyFont="1" applyFill="1" applyBorder="1" applyAlignment="1">
      <alignment horizontal="center" vertical="center"/>
    </xf>
    <xf numFmtId="4" fontId="6" fillId="3" borderId="13" xfId="1" applyNumberFormat="1" applyFont="1" applyFill="1" applyBorder="1" applyAlignment="1">
      <alignment horizontal="center" vertical="center"/>
    </xf>
    <xf numFmtId="2" fontId="6" fillId="3" borderId="20" xfId="1" applyNumberFormat="1" applyFont="1" applyFill="1" applyBorder="1" applyAlignment="1">
      <alignment horizontal="center" vertical="center" wrapText="1"/>
    </xf>
    <xf numFmtId="2" fontId="6" fillId="3" borderId="17" xfId="1" applyNumberFormat="1" applyFont="1" applyFill="1" applyBorder="1" applyAlignment="1">
      <alignment horizontal="center" vertical="center" wrapText="1"/>
    </xf>
    <xf numFmtId="2" fontId="6" fillId="3" borderId="18" xfId="1" applyNumberFormat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2" fontId="6" fillId="3" borderId="3" xfId="1" applyNumberFormat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center" vertical="center"/>
    </xf>
    <xf numFmtId="2" fontId="6" fillId="3" borderId="10" xfId="1" applyNumberFormat="1" applyFont="1" applyFill="1" applyBorder="1" applyAlignment="1">
      <alignment horizontal="center" vertical="center"/>
    </xf>
    <xf numFmtId="2" fontId="6" fillId="3" borderId="7" xfId="1" applyNumberFormat="1" applyFont="1" applyFill="1" applyBorder="1" applyAlignment="1">
      <alignment horizontal="center" vertical="center"/>
    </xf>
    <xf numFmtId="2" fontId="6" fillId="3" borderId="8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left" vertical="center" wrapText="1"/>
    </xf>
    <xf numFmtId="2" fontId="6" fillId="3" borderId="13" xfId="1" applyNumberFormat="1" applyFont="1" applyFill="1" applyBorder="1" applyAlignment="1">
      <alignment horizontal="center" vertical="center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left" vertical="center" wrapText="1"/>
    </xf>
    <xf numFmtId="2" fontId="6" fillId="3" borderId="10" xfId="1" applyNumberFormat="1" applyFont="1" applyFill="1" applyBorder="1" applyAlignment="1">
      <alignment horizontal="center" vertical="center" wrapText="1"/>
    </xf>
    <xf numFmtId="2" fontId="6" fillId="3" borderId="7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5" xfId="1" applyNumberFormat="1" applyFont="1" applyFill="1" applyBorder="1" applyAlignment="1">
      <alignment horizontal="center" vertical="center" wrapText="1"/>
    </xf>
    <xf numFmtId="2" fontId="6" fillId="3" borderId="12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4" xfId="1" applyFont="1" applyFill="1" applyBorder="1"/>
    <xf numFmtId="0" fontId="6" fillId="3" borderId="9" xfId="1" applyFont="1" applyFill="1" applyBorder="1"/>
    <xf numFmtId="0" fontId="6" fillId="3" borderId="14" xfId="1" applyFont="1" applyFill="1" applyBorder="1"/>
    <xf numFmtId="0" fontId="9" fillId="0" borderId="0" xfId="1" applyFont="1" applyFill="1" applyAlignment="1">
      <alignment vertical="center"/>
    </xf>
    <xf numFmtId="0" fontId="9" fillId="0" borderId="0" xfId="1" applyFont="1" applyFill="1"/>
    <xf numFmtId="0" fontId="9" fillId="0" borderId="0" xfId="1" applyFont="1" applyFill="1" applyAlignment="1">
      <alignment horizontal="center" vertic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166" fontId="6" fillId="3" borderId="10" xfId="1" applyNumberFormat="1" applyFont="1" applyFill="1" applyBorder="1" applyAlignment="1">
      <alignment horizontal="center" vertical="center"/>
    </xf>
    <xf numFmtId="166" fontId="6" fillId="3" borderId="7" xfId="1" applyNumberFormat="1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center" vertical="center"/>
    </xf>
    <xf numFmtId="165" fontId="6" fillId="3" borderId="8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left" vertical="center" wrapText="1"/>
    </xf>
    <xf numFmtId="4" fontId="6" fillId="3" borderId="10" xfId="1" applyNumberFormat="1" applyFont="1" applyFill="1" applyBorder="1" applyAlignment="1">
      <alignment horizontal="center" vertical="center"/>
    </xf>
    <xf numFmtId="4" fontId="6" fillId="3" borderId="7" xfId="1" applyNumberFormat="1" applyFont="1" applyFill="1" applyBorder="1" applyAlignment="1">
      <alignment horizontal="center" vertical="center"/>
    </xf>
    <xf numFmtId="4" fontId="6" fillId="3" borderId="8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center" indent="2"/>
    </xf>
    <xf numFmtId="0" fontId="6" fillId="3" borderId="8" xfId="1" applyFont="1" applyFill="1" applyBorder="1" applyAlignment="1">
      <alignment horizontal="left" vertical="center" indent="2"/>
    </xf>
    <xf numFmtId="0" fontId="5" fillId="3" borderId="21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167" fontId="6" fillId="3" borderId="30" xfId="1" applyNumberFormat="1" applyFont="1" applyFill="1" applyBorder="1" applyAlignment="1">
      <alignment horizontal="center" vertical="center"/>
    </xf>
    <xf numFmtId="167" fontId="6" fillId="3" borderId="10" xfId="1" applyNumberFormat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0" fontId="5" fillId="3" borderId="18" xfId="1" applyFont="1" applyFill="1" applyBorder="1" applyAlignment="1">
      <alignment horizontal="left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6" fillId="3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 indent="1"/>
    </xf>
    <xf numFmtId="0" fontId="6" fillId="3" borderId="8" xfId="1" applyFont="1" applyFill="1" applyBorder="1" applyAlignment="1">
      <alignment horizontal="left" vertical="center" wrapText="1" indent="1"/>
    </xf>
    <xf numFmtId="0" fontId="6" fillId="3" borderId="12" xfId="1" applyFont="1" applyFill="1" applyBorder="1" applyAlignment="1">
      <alignment horizontal="left" vertical="center" wrapText="1" indent="1"/>
    </xf>
    <xf numFmtId="0" fontId="6" fillId="3" borderId="13" xfId="1" applyFont="1" applyFill="1" applyBorder="1" applyAlignment="1">
      <alignment horizontal="left" vertical="center" wrapText="1" indent="1"/>
    </xf>
    <xf numFmtId="4" fontId="6" fillId="3" borderId="15" xfId="1" applyNumberFormat="1" applyFont="1" applyFill="1" applyBorder="1" applyAlignment="1">
      <alignment horizontal="center" vertical="center"/>
    </xf>
    <xf numFmtId="4" fontId="6" fillId="3" borderId="12" xfId="1" applyNumberFormat="1" applyFont="1" applyFill="1" applyBorder="1" applyAlignment="1">
      <alignment horizontal="center" vertical="center"/>
    </xf>
    <xf numFmtId="4" fontId="6" fillId="3" borderId="13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4" fontId="5" fillId="3" borderId="5" xfId="1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4" fontId="5" fillId="3" borderId="3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4" fontId="11" fillId="3" borderId="5" xfId="1" applyNumberFormat="1" applyFont="1" applyFill="1" applyBorder="1" applyAlignment="1">
      <alignment horizontal="center" vertical="center"/>
    </xf>
    <xf numFmtId="4" fontId="11" fillId="3" borderId="2" xfId="1" applyNumberFormat="1" applyFont="1" applyFill="1" applyBorder="1" applyAlignment="1">
      <alignment horizontal="center" vertical="center"/>
    </xf>
    <xf numFmtId="4" fontId="11" fillId="3" borderId="3" xfId="1" applyNumberFormat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left" vertical="center" wrapText="1"/>
    </xf>
    <xf numFmtId="0" fontId="6" fillId="3" borderId="25" xfId="1" applyFont="1" applyFill="1" applyBorder="1" applyAlignment="1">
      <alignment horizontal="left" vertical="center" wrapText="1"/>
    </xf>
    <xf numFmtId="0" fontId="6" fillId="3" borderId="26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left" vertical="center" indent="2"/>
    </xf>
    <xf numFmtId="0" fontId="6" fillId="3" borderId="13" xfId="1" applyFont="1" applyFill="1" applyBorder="1" applyAlignment="1">
      <alignment horizontal="left" vertical="center" indent="2"/>
    </xf>
    <xf numFmtId="0" fontId="6" fillId="3" borderId="1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168" fontId="6" fillId="3" borderId="10" xfId="1" applyNumberFormat="1" applyFont="1" applyFill="1" applyBorder="1" applyAlignment="1">
      <alignment horizontal="center" vertical="center"/>
    </xf>
    <xf numFmtId="168" fontId="6" fillId="3" borderId="7" xfId="1" applyNumberFormat="1" applyFont="1" applyFill="1" applyBorder="1" applyAlignment="1">
      <alignment horizontal="center" vertical="center"/>
    </xf>
    <xf numFmtId="167" fontId="6" fillId="3" borderId="7" xfId="1" applyNumberFormat="1" applyFont="1" applyFill="1" applyBorder="1" applyAlignment="1">
      <alignment horizontal="center" vertical="center"/>
    </xf>
    <xf numFmtId="167" fontId="6" fillId="3" borderId="8" xfId="1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Тарифы на 2010 год сравнение по 10-му год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49" zoomScaleNormal="100" workbookViewId="0">
      <selection activeCell="H61" sqref="H61"/>
    </sheetView>
  </sheetViews>
  <sheetFormatPr defaultRowHeight="15" x14ac:dyDescent="0.25"/>
  <cols>
    <col min="2" max="2" width="46.5703125" customWidth="1"/>
    <col min="3" max="3" width="20.28515625" customWidth="1"/>
    <col min="4" max="4" width="19.5703125" customWidth="1"/>
    <col min="6" max="6" width="8" customWidth="1"/>
    <col min="7" max="7" width="20.28515625" customWidth="1"/>
    <col min="8" max="8" width="16.42578125" customWidth="1"/>
    <col min="9" max="9" width="14.28515625" customWidth="1"/>
    <col min="10" max="10" width="16.140625" customWidth="1"/>
    <col min="11" max="11" width="14" customWidth="1"/>
    <col min="12" max="12" width="14.7109375" customWidth="1"/>
    <col min="13" max="13" width="35" customWidth="1"/>
  </cols>
  <sheetData>
    <row r="1" spans="1:13" ht="22.5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customHeight="1" x14ac:dyDescent="0.3">
      <c r="A3" s="96" t="s">
        <v>1</v>
      </c>
      <c r="B3" s="99" t="s">
        <v>2</v>
      </c>
      <c r="C3" s="99"/>
      <c r="D3" s="99"/>
      <c r="E3" s="99"/>
      <c r="F3" s="99"/>
      <c r="G3" s="100"/>
      <c r="H3" s="105" t="s">
        <v>3</v>
      </c>
      <c r="I3" s="108" t="s">
        <v>4</v>
      </c>
      <c r="J3" s="109"/>
      <c r="K3" s="109"/>
      <c r="L3" s="110"/>
      <c r="M3" s="105" t="s">
        <v>5</v>
      </c>
    </row>
    <row r="4" spans="1:13" ht="18.75" x14ac:dyDescent="0.25">
      <c r="A4" s="97"/>
      <c r="B4" s="101"/>
      <c r="C4" s="101"/>
      <c r="D4" s="101"/>
      <c r="E4" s="101"/>
      <c r="F4" s="101"/>
      <c r="G4" s="102"/>
      <c r="H4" s="106"/>
      <c r="I4" s="111" t="s">
        <v>6</v>
      </c>
      <c r="J4" s="112"/>
      <c r="K4" s="112" t="s">
        <v>7</v>
      </c>
      <c r="L4" s="113"/>
      <c r="M4" s="106"/>
    </row>
    <row r="5" spans="1:13" ht="57" thickBot="1" x14ac:dyDescent="0.3">
      <c r="A5" s="98"/>
      <c r="B5" s="103"/>
      <c r="C5" s="103"/>
      <c r="D5" s="103"/>
      <c r="E5" s="103"/>
      <c r="F5" s="103"/>
      <c r="G5" s="104"/>
      <c r="H5" s="107"/>
      <c r="I5" s="2" t="s">
        <v>8</v>
      </c>
      <c r="J5" s="3" t="s">
        <v>9</v>
      </c>
      <c r="K5" s="3" t="s">
        <v>8</v>
      </c>
      <c r="L5" s="4" t="s">
        <v>9</v>
      </c>
      <c r="M5" s="107"/>
    </row>
    <row r="6" spans="1:13" ht="61.5" customHeight="1" thickBot="1" x14ac:dyDescent="0.3">
      <c r="A6" s="5">
        <v>1</v>
      </c>
      <c r="B6" s="85" t="s">
        <v>10</v>
      </c>
      <c r="C6" s="85"/>
      <c r="D6" s="85"/>
      <c r="E6" s="85"/>
      <c r="F6" s="85"/>
      <c r="G6" s="86"/>
      <c r="H6" s="6" t="s">
        <v>11</v>
      </c>
      <c r="I6" s="87" t="s">
        <v>12</v>
      </c>
      <c r="J6" s="88"/>
      <c r="K6" s="88"/>
      <c r="L6" s="89"/>
      <c r="M6" s="7" t="s">
        <v>13</v>
      </c>
    </row>
    <row r="7" spans="1:13" ht="38.25" customHeight="1" thickBot="1" x14ac:dyDescent="0.3">
      <c r="A7" s="8">
        <v>2</v>
      </c>
      <c r="B7" s="85" t="s">
        <v>14</v>
      </c>
      <c r="C7" s="85"/>
      <c r="D7" s="85"/>
      <c r="E7" s="85"/>
      <c r="F7" s="85"/>
      <c r="G7" s="86"/>
      <c r="H7" s="9" t="s">
        <v>15</v>
      </c>
      <c r="I7" s="10">
        <v>2021.05</v>
      </c>
      <c r="J7" s="11">
        <v>2021.05</v>
      </c>
      <c r="K7" s="11">
        <f t="shared" ref="K7:L8" si="0">I7*1.2</f>
        <v>2425.2599999999998</v>
      </c>
      <c r="L7" s="12">
        <f t="shared" si="0"/>
        <v>2425.2599999999998</v>
      </c>
      <c r="M7" s="13" t="s">
        <v>16</v>
      </c>
    </row>
    <row r="8" spans="1:13" ht="38.25" customHeight="1" thickBot="1" x14ac:dyDescent="0.3">
      <c r="A8" s="8">
        <v>3</v>
      </c>
      <c r="B8" s="85" t="s">
        <v>17</v>
      </c>
      <c r="C8" s="85"/>
      <c r="D8" s="85"/>
      <c r="E8" s="85"/>
      <c r="F8" s="85"/>
      <c r="G8" s="86"/>
      <c r="H8" s="9" t="s">
        <v>18</v>
      </c>
      <c r="I8" s="10">
        <v>269.61</v>
      </c>
      <c r="J8" s="11">
        <f>I8</f>
        <v>269.61</v>
      </c>
      <c r="K8" s="11">
        <f t="shared" si="0"/>
        <v>323.53199999999998</v>
      </c>
      <c r="L8" s="12">
        <f t="shared" si="0"/>
        <v>323.53199999999998</v>
      </c>
      <c r="M8" s="13" t="s">
        <v>19</v>
      </c>
    </row>
    <row r="9" spans="1:13" ht="38.25" customHeight="1" x14ac:dyDescent="0.25">
      <c r="A9" s="90">
        <v>4</v>
      </c>
      <c r="B9" s="56" t="s">
        <v>20</v>
      </c>
      <c r="C9" s="93" t="s">
        <v>21</v>
      </c>
      <c r="D9" s="93"/>
      <c r="E9" s="93"/>
      <c r="F9" s="93"/>
      <c r="G9" s="94"/>
      <c r="H9" s="14" t="s">
        <v>18</v>
      </c>
      <c r="I9" s="15" t="s">
        <v>22</v>
      </c>
      <c r="J9" s="16" t="s">
        <v>22</v>
      </c>
      <c r="K9" s="17">
        <v>46.68</v>
      </c>
      <c r="L9" s="18">
        <v>46.68</v>
      </c>
      <c r="M9" s="61" t="s">
        <v>23</v>
      </c>
    </row>
    <row r="10" spans="1:13" ht="38.25" customHeight="1" thickBot="1" x14ac:dyDescent="0.3">
      <c r="A10" s="91"/>
      <c r="B10" s="92"/>
      <c r="C10" s="115" t="s">
        <v>24</v>
      </c>
      <c r="D10" s="115"/>
      <c r="E10" s="115"/>
      <c r="F10" s="115"/>
      <c r="G10" s="116"/>
      <c r="H10" s="19" t="s">
        <v>18</v>
      </c>
      <c r="I10" s="20">
        <v>38.9</v>
      </c>
      <c r="J10" s="21">
        <v>38.9</v>
      </c>
      <c r="K10" s="22">
        <v>46.68</v>
      </c>
      <c r="L10" s="23">
        <v>46.68</v>
      </c>
      <c r="M10" s="114"/>
    </row>
    <row r="11" spans="1:13" ht="38.25" customHeight="1" thickBot="1" x14ac:dyDescent="0.3">
      <c r="A11" s="8">
        <v>5</v>
      </c>
      <c r="B11" s="85" t="s">
        <v>25</v>
      </c>
      <c r="C11" s="85"/>
      <c r="D11" s="85"/>
      <c r="E11" s="85"/>
      <c r="F11" s="85"/>
      <c r="G11" s="86"/>
      <c r="H11" s="9" t="s">
        <v>18</v>
      </c>
      <c r="I11" s="24">
        <v>5.74</v>
      </c>
      <c r="J11" s="25">
        <f>I11</f>
        <v>5.74</v>
      </c>
      <c r="K11" s="25">
        <f>I11*1.2</f>
        <v>6.8879999999999999</v>
      </c>
      <c r="L11" s="26">
        <f>J11*1.2</f>
        <v>6.8879999999999999</v>
      </c>
      <c r="M11" s="27" t="s">
        <v>26</v>
      </c>
    </row>
    <row r="12" spans="1:13" ht="38.25" customHeight="1" x14ac:dyDescent="0.25">
      <c r="A12" s="90">
        <v>6</v>
      </c>
      <c r="B12" s="57" t="s">
        <v>27</v>
      </c>
      <c r="C12" s="120" t="s">
        <v>28</v>
      </c>
      <c r="D12" s="123" t="s">
        <v>29</v>
      </c>
      <c r="E12" s="123" t="s">
        <v>30</v>
      </c>
      <c r="F12" s="123"/>
      <c r="G12" s="28" t="s">
        <v>21</v>
      </c>
      <c r="H12" s="14" t="s">
        <v>18</v>
      </c>
      <c r="I12" s="15" t="s">
        <v>22</v>
      </c>
      <c r="J12" s="16" t="s">
        <v>22</v>
      </c>
      <c r="K12" s="16">
        <v>198.74</v>
      </c>
      <c r="L12" s="29">
        <v>198.74</v>
      </c>
      <c r="M12" s="61" t="s">
        <v>31</v>
      </c>
    </row>
    <row r="13" spans="1:13" ht="38.25" customHeight="1" x14ac:dyDescent="0.25">
      <c r="A13" s="117"/>
      <c r="B13" s="118"/>
      <c r="C13" s="121"/>
      <c r="D13" s="124"/>
      <c r="E13" s="124"/>
      <c r="F13" s="124"/>
      <c r="G13" s="30" t="s">
        <v>24</v>
      </c>
      <c r="H13" s="31" t="s">
        <v>18</v>
      </c>
      <c r="I13" s="32">
        <v>165.62</v>
      </c>
      <c r="J13" s="33">
        <v>165.62</v>
      </c>
      <c r="K13" s="33">
        <v>198.74</v>
      </c>
      <c r="L13" s="34">
        <v>198.74</v>
      </c>
      <c r="M13" s="62"/>
    </row>
    <row r="14" spans="1:13" ht="38.25" customHeight="1" x14ac:dyDescent="0.25">
      <c r="A14" s="117"/>
      <c r="B14" s="118"/>
      <c r="C14" s="121"/>
      <c r="D14" s="124"/>
      <c r="E14" s="124" t="s">
        <v>32</v>
      </c>
      <c r="F14" s="124"/>
      <c r="G14" s="30" t="s">
        <v>21</v>
      </c>
      <c r="H14" s="31" t="s">
        <v>18</v>
      </c>
      <c r="I14" s="32" t="s">
        <v>22</v>
      </c>
      <c r="J14" s="33" t="s">
        <v>22</v>
      </c>
      <c r="K14" s="33">
        <v>186.61</v>
      </c>
      <c r="L14" s="34">
        <v>186.61</v>
      </c>
      <c r="M14" s="62"/>
    </row>
    <row r="15" spans="1:13" ht="38.25" customHeight="1" x14ac:dyDescent="0.25">
      <c r="A15" s="117"/>
      <c r="B15" s="118"/>
      <c r="C15" s="121"/>
      <c r="D15" s="124"/>
      <c r="E15" s="124"/>
      <c r="F15" s="124"/>
      <c r="G15" s="30" t="s">
        <v>24</v>
      </c>
      <c r="H15" s="31" t="s">
        <v>18</v>
      </c>
      <c r="I15" s="32">
        <v>155.51</v>
      </c>
      <c r="J15" s="33">
        <v>155.51</v>
      </c>
      <c r="K15" s="33">
        <v>186.61</v>
      </c>
      <c r="L15" s="34">
        <v>186.61</v>
      </c>
      <c r="M15" s="62"/>
    </row>
    <row r="16" spans="1:13" ht="38.25" customHeight="1" x14ac:dyDescent="0.25">
      <c r="A16" s="117"/>
      <c r="B16" s="118"/>
      <c r="C16" s="121"/>
      <c r="D16" s="124" t="s">
        <v>33</v>
      </c>
      <c r="E16" s="124" t="s">
        <v>30</v>
      </c>
      <c r="F16" s="124"/>
      <c r="G16" s="30" t="s">
        <v>21</v>
      </c>
      <c r="H16" s="31" t="s">
        <v>18</v>
      </c>
      <c r="I16" s="32" t="s">
        <v>22</v>
      </c>
      <c r="J16" s="33" t="s">
        <v>22</v>
      </c>
      <c r="K16" s="33">
        <v>211.12</v>
      </c>
      <c r="L16" s="34">
        <v>211.12</v>
      </c>
      <c r="M16" s="62"/>
    </row>
    <row r="17" spans="1:13" ht="38.25" customHeight="1" x14ac:dyDescent="0.25">
      <c r="A17" s="117"/>
      <c r="B17" s="118"/>
      <c r="C17" s="121"/>
      <c r="D17" s="124"/>
      <c r="E17" s="124"/>
      <c r="F17" s="124"/>
      <c r="G17" s="30" t="s">
        <v>24</v>
      </c>
      <c r="H17" s="31" t="s">
        <v>18</v>
      </c>
      <c r="I17" s="32">
        <v>175.93</v>
      </c>
      <c r="J17" s="33">
        <v>175.93</v>
      </c>
      <c r="K17" s="33">
        <v>211.12</v>
      </c>
      <c r="L17" s="34">
        <v>211.12</v>
      </c>
      <c r="M17" s="62"/>
    </row>
    <row r="18" spans="1:13" ht="38.25" customHeight="1" x14ac:dyDescent="0.25">
      <c r="A18" s="117"/>
      <c r="B18" s="118"/>
      <c r="C18" s="121"/>
      <c r="D18" s="124"/>
      <c r="E18" s="124" t="s">
        <v>32</v>
      </c>
      <c r="F18" s="124"/>
      <c r="G18" s="30" t="s">
        <v>21</v>
      </c>
      <c r="H18" s="31" t="s">
        <v>18</v>
      </c>
      <c r="I18" s="32" t="s">
        <v>22</v>
      </c>
      <c r="J18" s="33" t="s">
        <v>22</v>
      </c>
      <c r="K18" s="33">
        <v>198.74</v>
      </c>
      <c r="L18" s="34">
        <v>198.74</v>
      </c>
      <c r="M18" s="62"/>
    </row>
    <row r="19" spans="1:13" ht="38.25" customHeight="1" thickBot="1" x14ac:dyDescent="0.3">
      <c r="A19" s="117"/>
      <c r="B19" s="118"/>
      <c r="C19" s="122"/>
      <c r="D19" s="130"/>
      <c r="E19" s="130"/>
      <c r="F19" s="130"/>
      <c r="G19" s="35" t="s">
        <v>24</v>
      </c>
      <c r="H19" s="19" t="s">
        <v>18</v>
      </c>
      <c r="I19" s="20">
        <v>165.62</v>
      </c>
      <c r="J19" s="21">
        <v>165.62</v>
      </c>
      <c r="K19" s="21">
        <v>198.74</v>
      </c>
      <c r="L19" s="36">
        <v>198.74</v>
      </c>
      <c r="M19" s="62"/>
    </row>
    <row r="20" spans="1:13" ht="38.25" customHeight="1" x14ac:dyDescent="0.25">
      <c r="A20" s="117"/>
      <c r="B20" s="118"/>
      <c r="C20" s="120" t="s">
        <v>34</v>
      </c>
      <c r="D20" s="123" t="s">
        <v>29</v>
      </c>
      <c r="E20" s="123" t="s">
        <v>30</v>
      </c>
      <c r="F20" s="123"/>
      <c r="G20" s="28" t="s">
        <v>21</v>
      </c>
      <c r="H20" s="14" t="s">
        <v>18</v>
      </c>
      <c r="I20" s="15" t="s">
        <v>22</v>
      </c>
      <c r="J20" s="16" t="s">
        <v>22</v>
      </c>
      <c r="K20" s="16">
        <v>192.68</v>
      </c>
      <c r="L20" s="29">
        <v>192.68</v>
      </c>
      <c r="M20" s="62"/>
    </row>
    <row r="21" spans="1:13" ht="38.25" customHeight="1" x14ac:dyDescent="0.25">
      <c r="A21" s="117"/>
      <c r="B21" s="118"/>
      <c r="C21" s="121"/>
      <c r="D21" s="124"/>
      <c r="E21" s="124"/>
      <c r="F21" s="124"/>
      <c r="G21" s="30" t="s">
        <v>24</v>
      </c>
      <c r="H21" s="31" t="s">
        <v>18</v>
      </c>
      <c r="I21" s="32">
        <v>160.57</v>
      </c>
      <c r="J21" s="33">
        <v>160.57</v>
      </c>
      <c r="K21" s="33">
        <v>192.68</v>
      </c>
      <c r="L21" s="34">
        <v>192.68</v>
      </c>
      <c r="M21" s="62"/>
    </row>
    <row r="22" spans="1:13" ht="38.25" customHeight="1" x14ac:dyDescent="0.25">
      <c r="A22" s="117"/>
      <c r="B22" s="118"/>
      <c r="C22" s="121"/>
      <c r="D22" s="124"/>
      <c r="E22" s="124" t="s">
        <v>32</v>
      </c>
      <c r="F22" s="124"/>
      <c r="G22" s="30" t="s">
        <v>21</v>
      </c>
      <c r="H22" s="31" t="s">
        <v>18</v>
      </c>
      <c r="I22" s="32" t="s">
        <v>22</v>
      </c>
      <c r="J22" s="33" t="s">
        <v>22</v>
      </c>
      <c r="K22" s="33">
        <v>180.55</v>
      </c>
      <c r="L22" s="34">
        <v>180.55</v>
      </c>
      <c r="M22" s="62"/>
    </row>
    <row r="23" spans="1:13" ht="38.25" customHeight="1" x14ac:dyDescent="0.25">
      <c r="A23" s="117"/>
      <c r="B23" s="118"/>
      <c r="C23" s="121"/>
      <c r="D23" s="124"/>
      <c r="E23" s="124"/>
      <c r="F23" s="124"/>
      <c r="G23" s="30" t="s">
        <v>24</v>
      </c>
      <c r="H23" s="31" t="s">
        <v>18</v>
      </c>
      <c r="I23" s="32">
        <v>150.46</v>
      </c>
      <c r="J23" s="33">
        <v>150.46</v>
      </c>
      <c r="K23" s="33">
        <v>180.55</v>
      </c>
      <c r="L23" s="34">
        <v>180.55</v>
      </c>
      <c r="M23" s="62"/>
    </row>
    <row r="24" spans="1:13" ht="38.25" customHeight="1" x14ac:dyDescent="0.25">
      <c r="A24" s="117"/>
      <c r="B24" s="118"/>
      <c r="C24" s="121"/>
      <c r="D24" s="124" t="s">
        <v>33</v>
      </c>
      <c r="E24" s="124" t="s">
        <v>30</v>
      </c>
      <c r="F24" s="124"/>
      <c r="G24" s="30" t="s">
        <v>21</v>
      </c>
      <c r="H24" s="31" t="s">
        <v>18</v>
      </c>
      <c r="I24" s="32" t="s">
        <v>22</v>
      </c>
      <c r="J24" s="33" t="s">
        <v>22</v>
      </c>
      <c r="K24" s="33">
        <v>205.04</v>
      </c>
      <c r="L24" s="34">
        <v>205.04</v>
      </c>
      <c r="M24" s="62"/>
    </row>
    <row r="25" spans="1:13" ht="38.25" customHeight="1" x14ac:dyDescent="0.25">
      <c r="A25" s="117"/>
      <c r="B25" s="118"/>
      <c r="C25" s="121"/>
      <c r="D25" s="124"/>
      <c r="E25" s="124"/>
      <c r="F25" s="124"/>
      <c r="G25" s="30" t="s">
        <v>24</v>
      </c>
      <c r="H25" s="31" t="s">
        <v>18</v>
      </c>
      <c r="I25" s="32">
        <v>170.87</v>
      </c>
      <c r="J25" s="33">
        <v>170.87</v>
      </c>
      <c r="K25" s="33">
        <v>205.04</v>
      </c>
      <c r="L25" s="34">
        <v>205.04</v>
      </c>
      <c r="M25" s="62"/>
    </row>
    <row r="26" spans="1:13" ht="38.25" customHeight="1" x14ac:dyDescent="0.25">
      <c r="A26" s="117"/>
      <c r="B26" s="118"/>
      <c r="C26" s="121"/>
      <c r="D26" s="124"/>
      <c r="E26" s="124" t="s">
        <v>32</v>
      </c>
      <c r="F26" s="124"/>
      <c r="G26" s="30" t="s">
        <v>21</v>
      </c>
      <c r="H26" s="31" t="s">
        <v>18</v>
      </c>
      <c r="I26" s="32" t="s">
        <v>22</v>
      </c>
      <c r="J26" s="33" t="s">
        <v>22</v>
      </c>
      <c r="K26" s="33">
        <v>192.68</v>
      </c>
      <c r="L26" s="34">
        <v>192.68</v>
      </c>
      <c r="M26" s="62"/>
    </row>
    <row r="27" spans="1:13" ht="38.25" customHeight="1" thickBot="1" x14ac:dyDescent="0.3">
      <c r="A27" s="91"/>
      <c r="B27" s="119"/>
      <c r="C27" s="122"/>
      <c r="D27" s="130"/>
      <c r="E27" s="130"/>
      <c r="F27" s="130"/>
      <c r="G27" s="35" t="s">
        <v>24</v>
      </c>
      <c r="H27" s="19" t="s">
        <v>18</v>
      </c>
      <c r="I27" s="20">
        <v>160.57</v>
      </c>
      <c r="J27" s="21">
        <v>160.57</v>
      </c>
      <c r="K27" s="21">
        <v>192.68</v>
      </c>
      <c r="L27" s="36">
        <v>192.68</v>
      </c>
      <c r="M27" s="114"/>
    </row>
    <row r="28" spans="1:13" ht="38.25" customHeight="1" x14ac:dyDescent="0.25">
      <c r="A28" s="90">
        <v>7</v>
      </c>
      <c r="B28" s="56" t="s">
        <v>35</v>
      </c>
      <c r="C28" s="126" t="s">
        <v>36</v>
      </c>
      <c r="D28" s="126"/>
      <c r="E28" s="126"/>
      <c r="F28" s="126"/>
      <c r="G28" s="127"/>
      <c r="H28" s="14" t="s">
        <v>18</v>
      </c>
      <c r="I28" s="37">
        <v>68.62</v>
      </c>
      <c r="J28" s="38">
        <v>68.62</v>
      </c>
      <c r="K28" s="38">
        <f t="shared" ref="K28:L28" si="1">I28*1.2</f>
        <v>82.344000000000008</v>
      </c>
      <c r="L28" s="39">
        <f t="shared" si="1"/>
        <v>82.344000000000008</v>
      </c>
      <c r="M28" s="40" t="s">
        <v>37</v>
      </c>
    </row>
    <row r="29" spans="1:13" ht="38.25" customHeight="1" x14ac:dyDescent="0.25">
      <c r="A29" s="117"/>
      <c r="B29" s="125"/>
      <c r="C29" s="69" t="s">
        <v>38</v>
      </c>
      <c r="D29" s="69"/>
      <c r="E29" s="69"/>
      <c r="F29" s="69"/>
      <c r="G29" s="70"/>
      <c r="H29" s="31" t="s">
        <v>18</v>
      </c>
      <c r="I29" s="41" t="s">
        <v>22</v>
      </c>
      <c r="J29" s="42" t="s">
        <v>22</v>
      </c>
      <c r="K29" s="42">
        <v>35.891999999999996</v>
      </c>
      <c r="L29" s="43">
        <v>35.891999999999996</v>
      </c>
      <c r="M29" s="62" t="s">
        <v>26</v>
      </c>
    </row>
    <row r="30" spans="1:13" ht="38.25" customHeight="1" thickBot="1" x14ac:dyDescent="0.3">
      <c r="A30" s="91"/>
      <c r="B30" s="92"/>
      <c r="C30" s="128" t="s">
        <v>39</v>
      </c>
      <c r="D30" s="128"/>
      <c r="E30" s="128"/>
      <c r="F30" s="128"/>
      <c r="G30" s="129"/>
      <c r="H30" s="19" t="s">
        <v>18</v>
      </c>
      <c r="I30" s="44">
        <v>29.91</v>
      </c>
      <c r="J30" s="45">
        <v>29.91</v>
      </c>
      <c r="K30" s="45">
        <f t="shared" ref="K30:L31" si="2">I30*1.2</f>
        <v>35.891999999999996</v>
      </c>
      <c r="L30" s="46">
        <f t="shared" si="2"/>
        <v>35.891999999999996</v>
      </c>
      <c r="M30" s="114"/>
    </row>
    <row r="31" spans="1:13" ht="38.25" customHeight="1" thickBot="1" x14ac:dyDescent="0.3">
      <c r="A31" s="8">
        <v>8</v>
      </c>
      <c r="B31" s="85" t="s">
        <v>40</v>
      </c>
      <c r="C31" s="85"/>
      <c r="D31" s="85"/>
      <c r="E31" s="85"/>
      <c r="F31" s="85"/>
      <c r="G31" s="86"/>
      <c r="H31" s="9" t="s">
        <v>18</v>
      </c>
      <c r="I31" s="24">
        <v>35.03</v>
      </c>
      <c r="J31" s="25">
        <v>35.03</v>
      </c>
      <c r="K31" s="25">
        <f t="shared" si="2"/>
        <v>42.036000000000001</v>
      </c>
      <c r="L31" s="26">
        <f t="shared" si="2"/>
        <v>42.036000000000001</v>
      </c>
      <c r="M31" s="27" t="s">
        <v>37</v>
      </c>
    </row>
    <row r="32" spans="1:13" ht="60" customHeight="1" x14ac:dyDescent="0.25">
      <c r="A32" s="138" t="s">
        <v>41</v>
      </c>
      <c r="B32" s="56" t="s">
        <v>42</v>
      </c>
      <c r="C32" s="56" t="s">
        <v>43</v>
      </c>
      <c r="D32" s="56"/>
      <c r="E32" s="56"/>
      <c r="F32" s="56"/>
      <c r="G32" s="57"/>
      <c r="H32" s="47" t="s">
        <v>44</v>
      </c>
      <c r="I32" s="141">
        <v>28524</v>
      </c>
      <c r="J32" s="142"/>
      <c r="K32" s="142">
        <v>34228.799999999996</v>
      </c>
      <c r="L32" s="143"/>
      <c r="M32" s="61" t="s">
        <v>45</v>
      </c>
    </row>
    <row r="33" spans="1:13" ht="60" customHeight="1" x14ac:dyDescent="0.25">
      <c r="A33" s="139"/>
      <c r="B33" s="125"/>
      <c r="C33" s="131" t="s">
        <v>46</v>
      </c>
      <c r="D33" s="131"/>
      <c r="E33" s="131"/>
      <c r="F33" s="131"/>
      <c r="G33" s="132"/>
      <c r="H33" s="48" t="s">
        <v>44</v>
      </c>
      <c r="I33" s="71">
        <v>25301</v>
      </c>
      <c r="J33" s="72"/>
      <c r="K33" s="72">
        <v>30361.199999999997</v>
      </c>
      <c r="L33" s="73"/>
      <c r="M33" s="62"/>
    </row>
    <row r="34" spans="1:13" ht="60" customHeight="1" thickBot="1" x14ac:dyDescent="0.3">
      <c r="A34" s="140"/>
      <c r="B34" s="92"/>
      <c r="C34" s="133" t="s">
        <v>47</v>
      </c>
      <c r="D34" s="133"/>
      <c r="E34" s="133"/>
      <c r="F34" s="133"/>
      <c r="G34" s="134"/>
      <c r="H34" s="49" t="s">
        <v>44</v>
      </c>
      <c r="I34" s="135">
        <v>3223</v>
      </c>
      <c r="J34" s="136"/>
      <c r="K34" s="136">
        <v>3867.6</v>
      </c>
      <c r="L34" s="137"/>
      <c r="M34" s="114"/>
    </row>
    <row r="35" spans="1:13" ht="70.5" customHeight="1" x14ac:dyDescent="0.25">
      <c r="A35" s="138" t="s">
        <v>48</v>
      </c>
      <c r="B35" s="56" t="s">
        <v>49</v>
      </c>
      <c r="C35" s="56" t="s">
        <v>43</v>
      </c>
      <c r="D35" s="56"/>
      <c r="E35" s="56"/>
      <c r="F35" s="56"/>
      <c r="G35" s="57"/>
      <c r="H35" s="47" t="s">
        <v>44</v>
      </c>
      <c r="I35" s="141">
        <v>43349</v>
      </c>
      <c r="J35" s="142"/>
      <c r="K35" s="142">
        <v>52018.799999999996</v>
      </c>
      <c r="L35" s="143"/>
      <c r="M35" s="61" t="s">
        <v>45</v>
      </c>
    </row>
    <row r="36" spans="1:13" ht="70.5" customHeight="1" x14ac:dyDescent="0.25">
      <c r="A36" s="139"/>
      <c r="B36" s="125"/>
      <c r="C36" s="131" t="s">
        <v>50</v>
      </c>
      <c r="D36" s="131"/>
      <c r="E36" s="131"/>
      <c r="F36" s="131"/>
      <c r="G36" s="132"/>
      <c r="H36" s="48" t="s">
        <v>44</v>
      </c>
      <c r="I36" s="71">
        <v>25301</v>
      </c>
      <c r="J36" s="72"/>
      <c r="K36" s="72">
        <v>30361.199999999997</v>
      </c>
      <c r="L36" s="73"/>
      <c r="M36" s="62"/>
    </row>
    <row r="37" spans="1:13" ht="70.5" customHeight="1" thickBot="1" x14ac:dyDescent="0.3">
      <c r="A37" s="140"/>
      <c r="B37" s="92"/>
      <c r="C37" s="133" t="s">
        <v>51</v>
      </c>
      <c r="D37" s="133"/>
      <c r="E37" s="133"/>
      <c r="F37" s="133"/>
      <c r="G37" s="134"/>
      <c r="H37" s="49" t="s">
        <v>44</v>
      </c>
      <c r="I37" s="135">
        <v>18048</v>
      </c>
      <c r="J37" s="136"/>
      <c r="K37" s="136">
        <v>21657.599999999999</v>
      </c>
      <c r="L37" s="137"/>
      <c r="M37" s="114"/>
    </row>
    <row r="38" spans="1:13" ht="32.25" customHeight="1" thickBot="1" x14ac:dyDescent="0.3">
      <c r="A38" s="144" t="s">
        <v>52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</row>
    <row r="39" spans="1:13" ht="38.25" customHeight="1" x14ac:dyDescent="0.25">
      <c r="A39" s="90">
        <v>11</v>
      </c>
      <c r="B39" s="56" t="s">
        <v>53</v>
      </c>
      <c r="C39" s="56"/>
      <c r="D39" s="56"/>
      <c r="E39" s="56"/>
      <c r="F39" s="56"/>
      <c r="G39" s="57"/>
      <c r="H39" s="50"/>
      <c r="I39" s="147"/>
      <c r="J39" s="148"/>
      <c r="K39" s="148"/>
      <c r="L39" s="149"/>
      <c r="M39" s="150" t="s">
        <v>54</v>
      </c>
    </row>
    <row r="40" spans="1:13" ht="38.25" customHeight="1" x14ac:dyDescent="0.25">
      <c r="A40" s="117"/>
      <c r="B40" s="63" t="s">
        <v>55</v>
      </c>
      <c r="C40" s="63"/>
      <c r="D40" s="63"/>
      <c r="E40" s="63"/>
      <c r="F40" s="63"/>
      <c r="G40" s="64"/>
      <c r="H40" s="48" t="s">
        <v>56</v>
      </c>
      <c r="I40" s="82">
        <v>1.2391000000000001</v>
      </c>
      <c r="J40" s="153"/>
      <c r="K40" s="67">
        <f>I40*1.2</f>
        <v>1.48692</v>
      </c>
      <c r="L40" s="68"/>
      <c r="M40" s="151"/>
    </row>
    <row r="41" spans="1:13" ht="38.25" customHeight="1" x14ac:dyDescent="0.25">
      <c r="A41" s="117"/>
      <c r="B41" s="63" t="s">
        <v>57</v>
      </c>
      <c r="C41" s="63"/>
      <c r="D41" s="63"/>
      <c r="E41" s="63"/>
      <c r="F41" s="63"/>
      <c r="G41" s="64"/>
      <c r="H41" s="48" t="s">
        <v>58</v>
      </c>
      <c r="I41" s="71">
        <f>7970.74</f>
        <v>7970.74</v>
      </c>
      <c r="J41" s="72"/>
      <c r="K41" s="72">
        <f>I41*1.2</f>
        <v>9564.887999999999</v>
      </c>
      <c r="L41" s="73"/>
      <c r="M41" s="151"/>
    </row>
    <row r="42" spans="1:13" ht="38.25" customHeight="1" x14ac:dyDescent="0.25">
      <c r="A42" s="117"/>
      <c r="B42" s="69" t="s">
        <v>59</v>
      </c>
      <c r="C42" s="69"/>
      <c r="D42" s="69"/>
      <c r="E42" s="69"/>
      <c r="F42" s="69"/>
      <c r="G42" s="70"/>
      <c r="H42" s="51"/>
      <c r="I42" s="82"/>
      <c r="J42" s="153"/>
      <c r="K42" s="153"/>
      <c r="L42" s="83"/>
      <c r="M42" s="151"/>
    </row>
    <row r="43" spans="1:13" ht="38.25" customHeight="1" x14ac:dyDescent="0.25">
      <c r="A43" s="117"/>
      <c r="B43" s="74" t="s">
        <v>60</v>
      </c>
      <c r="C43" s="74"/>
      <c r="D43" s="74"/>
      <c r="E43" s="74"/>
      <c r="F43" s="74"/>
      <c r="G43" s="75"/>
      <c r="H43" s="51"/>
      <c r="I43" s="82">
        <v>0.36</v>
      </c>
      <c r="J43" s="153"/>
      <c r="K43" s="153"/>
      <c r="L43" s="83"/>
      <c r="M43" s="151"/>
    </row>
    <row r="44" spans="1:13" ht="38.25" customHeight="1" x14ac:dyDescent="0.25">
      <c r="A44" s="117"/>
      <c r="B44" s="74" t="s">
        <v>61</v>
      </c>
      <c r="C44" s="74"/>
      <c r="D44" s="74"/>
      <c r="E44" s="74"/>
      <c r="F44" s="74"/>
      <c r="G44" s="75"/>
      <c r="H44" s="51"/>
      <c r="I44" s="82">
        <v>0.38</v>
      </c>
      <c r="J44" s="153"/>
      <c r="K44" s="153"/>
      <c r="L44" s="83"/>
      <c r="M44" s="151"/>
    </row>
    <row r="45" spans="1:13" ht="38.25" customHeight="1" x14ac:dyDescent="0.25">
      <c r="A45" s="117"/>
      <c r="B45" s="74" t="s">
        <v>62</v>
      </c>
      <c r="C45" s="74"/>
      <c r="D45" s="74"/>
      <c r="E45" s="74"/>
      <c r="F45" s="74"/>
      <c r="G45" s="75"/>
      <c r="H45" s="51"/>
      <c r="I45" s="82">
        <v>0.53</v>
      </c>
      <c r="J45" s="153"/>
      <c r="K45" s="153"/>
      <c r="L45" s="83"/>
      <c r="M45" s="151"/>
    </row>
    <row r="46" spans="1:13" ht="38.25" customHeight="1" x14ac:dyDescent="0.25">
      <c r="A46" s="117"/>
      <c r="B46" s="74" t="s">
        <v>63</v>
      </c>
      <c r="C46" s="74"/>
      <c r="D46" s="74"/>
      <c r="E46" s="74"/>
      <c r="F46" s="74"/>
      <c r="G46" s="75"/>
      <c r="H46" s="51"/>
      <c r="I46" s="82">
        <v>0.53</v>
      </c>
      <c r="J46" s="153"/>
      <c r="K46" s="153"/>
      <c r="L46" s="83"/>
      <c r="M46" s="151"/>
    </row>
    <row r="47" spans="1:13" ht="38.25" customHeight="1" x14ac:dyDescent="0.25">
      <c r="A47" s="117"/>
      <c r="B47" s="74" t="s">
        <v>64</v>
      </c>
      <c r="C47" s="74"/>
      <c r="D47" s="74"/>
      <c r="E47" s="74"/>
      <c r="F47" s="74"/>
      <c r="G47" s="75"/>
      <c r="H47" s="51"/>
      <c r="I47" s="82">
        <v>0.62</v>
      </c>
      <c r="J47" s="153"/>
      <c r="K47" s="153"/>
      <c r="L47" s="83"/>
      <c r="M47" s="151"/>
    </row>
    <row r="48" spans="1:13" ht="38.25" customHeight="1" thickBot="1" x14ac:dyDescent="0.3">
      <c r="A48" s="91"/>
      <c r="B48" s="154" t="s">
        <v>65</v>
      </c>
      <c r="C48" s="154"/>
      <c r="D48" s="154"/>
      <c r="E48" s="154"/>
      <c r="F48" s="154"/>
      <c r="G48" s="155"/>
      <c r="H48" s="52"/>
      <c r="I48" s="156">
        <v>0.68</v>
      </c>
      <c r="J48" s="157"/>
      <c r="K48" s="157"/>
      <c r="L48" s="158"/>
      <c r="M48" s="152"/>
    </row>
    <row r="49" spans="1:13" ht="38.25" customHeight="1" x14ac:dyDescent="0.25">
      <c r="A49" s="90">
        <v>12</v>
      </c>
      <c r="B49" s="56" t="s">
        <v>66</v>
      </c>
      <c r="C49" s="56"/>
      <c r="D49" s="56"/>
      <c r="E49" s="56"/>
      <c r="F49" s="56"/>
      <c r="G49" s="57"/>
      <c r="H49" s="47"/>
      <c r="I49" s="58"/>
      <c r="J49" s="59"/>
      <c r="K49" s="59"/>
      <c r="L49" s="60"/>
      <c r="M49" s="61" t="s">
        <v>67</v>
      </c>
    </row>
    <row r="50" spans="1:13" ht="38.25" customHeight="1" x14ac:dyDescent="0.25">
      <c r="A50" s="117"/>
      <c r="B50" s="63" t="s">
        <v>55</v>
      </c>
      <c r="C50" s="63"/>
      <c r="D50" s="63"/>
      <c r="E50" s="63"/>
      <c r="F50" s="63"/>
      <c r="G50" s="64"/>
      <c r="H50" s="48" t="s">
        <v>56</v>
      </c>
      <c r="I50" s="65">
        <v>1.0152000000000001</v>
      </c>
      <c r="J50" s="66"/>
      <c r="K50" s="67">
        <v>1.21824</v>
      </c>
      <c r="L50" s="68"/>
      <c r="M50" s="62"/>
    </row>
    <row r="51" spans="1:13" ht="38.25" customHeight="1" x14ac:dyDescent="0.25">
      <c r="A51" s="117"/>
      <c r="B51" s="63" t="s">
        <v>57</v>
      </c>
      <c r="C51" s="63"/>
      <c r="D51" s="63"/>
      <c r="E51" s="63"/>
      <c r="F51" s="63"/>
      <c r="G51" s="64"/>
      <c r="H51" s="48" t="s">
        <v>58</v>
      </c>
      <c r="I51" s="71">
        <v>8713.09</v>
      </c>
      <c r="J51" s="72"/>
      <c r="K51" s="72">
        <v>10455.708000000001</v>
      </c>
      <c r="L51" s="73"/>
      <c r="M51" s="62"/>
    </row>
    <row r="52" spans="1:13" ht="38.25" customHeight="1" x14ac:dyDescent="0.25">
      <c r="A52" s="117"/>
      <c r="B52" s="69" t="s">
        <v>59</v>
      </c>
      <c r="C52" s="69"/>
      <c r="D52" s="69"/>
      <c r="E52" s="69"/>
      <c r="F52" s="69"/>
      <c r="G52" s="70"/>
      <c r="H52" s="51"/>
      <c r="I52" s="82"/>
      <c r="J52" s="153"/>
      <c r="K52" s="153"/>
      <c r="L52" s="83"/>
      <c r="M52" s="62"/>
    </row>
    <row r="53" spans="1:13" ht="38.25" customHeight="1" x14ac:dyDescent="0.25">
      <c r="A53" s="117"/>
      <c r="B53" s="74" t="s">
        <v>63</v>
      </c>
      <c r="C53" s="74"/>
      <c r="D53" s="74"/>
      <c r="E53" s="74"/>
      <c r="F53" s="74"/>
      <c r="G53" s="75"/>
      <c r="H53" s="51"/>
      <c r="I53" s="71">
        <v>0.36</v>
      </c>
      <c r="J53" s="72"/>
      <c r="K53" s="72"/>
      <c r="L53" s="73"/>
      <c r="M53" s="62"/>
    </row>
    <row r="54" spans="1:13" ht="38.25" customHeight="1" x14ac:dyDescent="0.25">
      <c r="A54" s="117"/>
      <c r="B54" s="74" t="s">
        <v>64</v>
      </c>
      <c r="C54" s="74"/>
      <c r="D54" s="74"/>
      <c r="E54" s="74"/>
      <c r="F54" s="74"/>
      <c r="G54" s="75"/>
      <c r="H54" s="51"/>
      <c r="I54" s="71">
        <v>0.61</v>
      </c>
      <c r="J54" s="72"/>
      <c r="K54" s="72"/>
      <c r="L54" s="73"/>
      <c r="M54" s="62"/>
    </row>
    <row r="55" spans="1:13" ht="38.25" customHeight="1" thickBot="1" x14ac:dyDescent="0.3">
      <c r="A55" s="91"/>
      <c r="B55" s="154" t="s">
        <v>65</v>
      </c>
      <c r="C55" s="154"/>
      <c r="D55" s="154"/>
      <c r="E55" s="154"/>
      <c r="F55" s="154"/>
      <c r="G55" s="155"/>
      <c r="H55" s="52"/>
      <c r="I55" s="135">
        <v>0.69</v>
      </c>
      <c r="J55" s="136"/>
      <c r="K55" s="136"/>
      <c r="L55" s="137"/>
      <c r="M55" s="114"/>
    </row>
    <row r="56" spans="1:13" ht="38.25" customHeight="1" thickBot="1" x14ac:dyDescent="0.3">
      <c r="A56" s="144" t="s">
        <v>82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6"/>
    </row>
    <row r="57" spans="1:13" ht="38.25" customHeight="1" x14ac:dyDescent="0.25">
      <c r="A57" s="76">
        <v>13</v>
      </c>
      <c r="B57" s="56" t="s">
        <v>75</v>
      </c>
      <c r="C57" s="56"/>
      <c r="D57" s="56"/>
      <c r="E57" s="56"/>
      <c r="F57" s="56"/>
      <c r="G57" s="57"/>
      <c r="H57" s="47"/>
      <c r="I57" s="58"/>
      <c r="J57" s="59"/>
      <c r="K57" s="59"/>
      <c r="L57" s="60"/>
      <c r="M57" s="61" t="s">
        <v>81</v>
      </c>
    </row>
    <row r="58" spans="1:13" ht="38.25" customHeight="1" x14ac:dyDescent="0.25">
      <c r="A58" s="77"/>
      <c r="B58" s="63" t="s">
        <v>76</v>
      </c>
      <c r="C58" s="63"/>
      <c r="D58" s="63"/>
      <c r="E58" s="63"/>
      <c r="F58" s="63"/>
      <c r="G58" s="64"/>
      <c r="H58" s="48" t="s">
        <v>80</v>
      </c>
      <c r="I58" s="162">
        <v>4.05</v>
      </c>
      <c r="J58" s="163"/>
      <c r="K58" s="164">
        <f>I58*1.2</f>
        <v>4.8599999999999994</v>
      </c>
      <c r="L58" s="165"/>
      <c r="M58" s="62"/>
    </row>
    <row r="59" spans="1:13" ht="59.25" customHeight="1" x14ac:dyDescent="0.25">
      <c r="A59" s="77"/>
      <c r="B59" s="69" t="s">
        <v>77</v>
      </c>
      <c r="C59" s="69"/>
      <c r="D59" s="69"/>
      <c r="E59" s="69"/>
      <c r="F59" s="69"/>
      <c r="G59" s="70"/>
      <c r="H59" s="48"/>
      <c r="I59" s="71"/>
      <c r="J59" s="72"/>
      <c r="K59" s="72"/>
      <c r="L59" s="73"/>
      <c r="M59" s="62"/>
    </row>
    <row r="60" spans="1:13" ht="38.25" customHeight="1" x14ac:dyDescent="0.25">
      <c r="A60" s="77"/>
      <c r="B60" s="69" t="s">
        <v>78</v>
      </c>
      <c r="C60" s="69"/>
      <c r="D60" s="69"/>
      <c r="E60" s="69"/>
      <c r="F60" s="69"/>
      <c r="G60" s="70"/>
      <c r="H60" s="51"/>
      <c r="I60" s="81"/>
      <c r="J60" s="82"/>
      <c r="K60" s="83"/>
      <c r="L60" s="84"/>
      <c r="M60" s="62"/>
    </row>
    <row r="61" spans="1:13" ht="38.25" customHeight="1" x14ac:dyDescent="0.25">
      <c r="A61" s="78"/>
      <c r="B61" s="74" t="s">
        <v>79</v>
      </c>
      <c r="C61" s="74"/>
      <c r="D61" s="74"/>
      <c r="E61" s="74"/>
      <c r="F61" s="74"/>
      <c r="G61" s="75"/>
      <c r="H61" s="48" t="s">
        <v>80</v>
      </c>
      <c r="I61" s="79">
        <v>4420.7719999999999</v>
      </c>
      <c r="J61" s="80"/>
      <c r="K61" s="164">
        <f>I61*1.2</f>
        <v>5304.9263999999994</v>
      </c>
      <c r="L61" s="165"/>
      <c r="M61" s="62"/>
    </row>
    <row r="62" spans="1:13" ht="15.75" x14ac:dyDescent="0.25">
      <c r="A62" s="53" t="s">
        <v>68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85.5" customHeight="1" x14ac:dyDescent="0.25">
      <c r="A63" s="55" t="s">
        <v>69</v>
      </c>
      <c r="B63" s="159" t="s">
        <v>70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</row>
    <row r="64" spans="1:13" ht="30.75" customHeight="1" x14ac:dyDescent="0.25">
      <c r="A64" s="55" t="s">
        <v>71</v>
      </c>
      <c r="B64" s="159" t="s">
        <v>72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</row>
    <row r="65" spans="1:13" ht="38.25" customHeight="1" x14ac:dyDescent="0.25">
      <c r="A65" s="55" t="s">
        <v>73</v>
      </c>
      <c r="B65" s="160" t="s">
        <v>74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</row>
  </sheetData>
  <mergeCells count="129">
    <mergeCell ref="B63:M63"/>
    <mergeCell ref="B64:M64"/>
    <mergeCell ref="B65:M65"/>
    <mergeCell ref="M49:M55"/>
    <mergeCell ref="B50:G50"/>
    <mergeCell ref="I50:J50"/>
    <mergeCell ref="K50:L50"/>
    <mergeCell ref="B51:G51"/>
    <mergeCell ref="I51:J51"/>
    <mergeCell ref="K51:L51"/>
    <mergeCell ref="B52:G52"/>
    <mergeCell ref="I52:L52"/>
    <mergeCell ref="B53:G53"/>
    <mergeCell ref="A56:M56"/>
    <mergeCell ref="I42:L42"/>
    <mergeCell ref="B43:G43"/>
    <mergeCell ref="I43:L43"/>
    <mergeCell ref="B47:G47"/>
    <mergeCell ref="I47:L47"/>
    <mergeCell ref="B48:G48"/>
    <mergeCell ref="I48:L48"/>
    <mergeCell ref="A49:A55"/>
    <mergeCell ref="B49:G49"/>
    <mergeCell ref="I49:L49"/>
    <mergeCell ref="I53:L53"/>
    <mergeCell ref="B54:G54"/>
    <mergeCell ref="I54:L54"/>
    <mergeCell ref="B55:G55"/>
    <mergeCell ref="I55:L55"/>
    <mergeCell ref="M39:M48"/>
    <mergeCell ref="B40:G40"/>
    <mergeCell ref="I40:J40"/>
    <mergeCell ref="K40:L40"/>
    <mergeCell ref="A35:A37"/>
    <mergeCell ref="B35:B37"/>
    <mergeCell ref="C35:G35"/>
    <mergeCell ref="I35:J35"/>
    <mergeCell ref="K35:L35"/>
    <mergeCell ref="M35:M37"/>
    <mergeCell ref="C36:G36"/>
    <mergeCell ref="I36:J36"/>
    <mergeCell ref="K36:L36"/>
    <mergeCell ref="C37:G37"/>
    <mergeCell ref="B44:G44"/>
    <mergeCell ref="I44:L44"/>
    <mergeCell ref="B45:G45"/>
    <mergeCell ref="I45:L45"/>
    <mergeCell ref="B46:G46"/>
    <mergeCell ref="I46:L46"/>
    <mergeCell ref="B41:G41"/>
    <mergeCell ref="I41:J41"/>
    <mergeCell ref="K41:L41"/>
    <mergeCell ref="B42:G42"/>
    <mergeCell ref="M32:M34"/>
    <mergeCell ref="C33:G33"/>
    <mergeCell ref="I33:J33"/>
    <mergeCell ref="K33:L33"/>
    <mergeCell ref="C34:G34"/>
    <mergeCell ref="I34:J34"/>
    <mergeCell ref="K34:L34"/>
    <mergeCell ref="B31:G31"/>
    <mergeCell ref="A32:A34"/>
    <mergeCell ref="B32:B34"/>
    <mergeCell ref="C32:G32"/>
    <mergeCell ref="I32:J32"/>
    <mergeCell ref="K32:L32"/>
    <mergeCell ref="M12:M27"/>
    <mergeCell ref="E14:F15"/>
    <mergeCell ref="A28:A30"/>
    <mergeCell ref="B28:B30"/>
    <mergeCell ref="C28:G28"/>
    <mergeCell ref="C29:G29"/>
    <mergeCell ref="M29:M30"/>
    <mergeCell ref="C30:G30"/>
    <mergeCell ref="D16:D19"/>
    <mergeCell ref="E16:F17"/>
    <mergeCell ref="E18:F19"/>
    <mergeCell ref="C20:C27"/>
    <mergeCell ref="D20:D23"/>
    <mergeCell ref="E20:F21"/>
    <mergeCell ref="E22:F23"/>
    <mergeCell ref="D24:D27"/>
    <mergeCell ref="E24:F25"/>
    <mergeCell ref="E26:F27"/>
    <mergeCell ref="A1:M1"/>
    <mergeCell ref="A3:A5"/>
    <mergeCell ref="B3:G5"/>
    <mergeCell ref="H3:H5"/>
    <mergeCell ref="I3:L3"/>
    <mergeCell ref="M3:M5"/>
    <mergeCell ref="I4:J4"/>
    <mergeCell ref="K4:L4"/>
    <mergeCell ref="M9:M10"/>
    <mergeCell ref="C10:G10"/>
    <mergeCell ref="A57:A61"/>
    <mergeCell ref="I61:J61"/>
    <mergeCell ref="I60:J60"/>
    <mergeCell ref="K60:L60"/>
    <mergeCell ref="K61:L61"/>
    <mergeCell ref="B6:G6"/>
    <mergeCell ref="I6:L6"/>
    <mergeCell ref="B7:G7"/>
    <mergeCell ref="B8:G8"/>
    <mergeCell ref="A9:A10"/>
    <mergeCell ref="B9:B10"/>
    <mergeCell ref="C9:G9"/>
    <mergeCell ref="B11:G11"/>
    <mergeCell ref="A12:A27"/>
    <mergeCell ref="B12:B27"/>
    <mergeCell ref="C12:C19"/>
    <mergeCell ref="D12:D15"/>
    <mergeCell ref="E12:F13"/>
    <mergeCell ref="I37:J37"/>
    <mergeCell ref="K37:L37"/>
    <mergeCell ref="A38:M38"/>
    <mergeCell ref="A39:A48"/>
    <mergeCell ref="B39:G39"/>
    <mergeCell ref="I39:L39"/>
    <mergeCell ref="B57:G57"/>
    <mergeCell ref="I57:L57"/>
    <mergeCell ref="M57:M61"/>
    <mergeCell ref="B58:G58"/>
    <mergeCell ref="I58:J58"/>
    <mergeCell ref="K58:L58"/>
    <mergeCell ref="B59:G59"/>
    <mergeCell ref="I59:J59"/>
    <mergeCell ref="K59:L59"/>
    <mergeCell ref="B60:G60"/>
    <mergeCell ref="B61:G61"/>
  </mergeCells>
  <hyperlinks>
    <hyperlink ref="M6" r:id="rId1"/>
  </hyperlinks>
  <pageMargins left="0.25" right="0.25" top="0.75" bottom="0.75" header="0.3" footer="0.3"/>
  <pageSetup paperSize="9" scale="4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Тарифы_2023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Васин</dc:creator>
  <cp:lastModifiedBy>Минтимир Хусаинов</cp:lastModifiedBy>
  <cp:lastPrinted>2023-10-31T11:18:41Z</cp:lastPrinted>
  <dcterms:created xsi:type="dcterms:W3CDTF">2022-12-07T08:57:24Z</dcterms:created>
  <dcterms:modified xsi:type="dcterms:W3CDTF">2023-10-31T11:30:37Z</dcterms:modified>
</cp:coreProperties>
</file>