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Теплоснабжение\до 20.04.2022_INFO.BALANCE\"/>
    </mc:Choice>
  </mc:AlternateContent>
  <bookViews>
    <workbookView xWindow="0" yWindow="0" windowWidth="28800" windowHeight="12720" tabRatio="766" firstSheet="2" activeTab="4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8" state="veryHidden" r:id="rId10"/>
    <sheet name="Форма 4.3.2" sheetId="572" state="veryHidden" r:id="rId11"/>
    <sheet name="Форма 1.0.1 | Форма 4.4" sheetId="589" r:id="rId12"/>
    <sheet name="Форма 4.4" sheetId="574" r:id="rId13"/>
    <sheet name="Форма 1.0.1 | Форма 4.5" sheetId="590" state="veryHidden" r:id="rId14"/>
    <sheet name="Форма 4.5" sheetId="573" state="veryHidden" r:id="rId15"/>
    <sheet name="Форма 1.0.1 | Форма 4.9" sheetId="591" state="veryHidden" r:id="rId16"/>
    <sheet name="Форма 4.9" sheetId="582" state="veryHidden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frmListIP" sheetId="586" state="veryHidden" r:id="rId23"/>
    <sheet name="REESTR_IP" sheetId="587" state="veryHidden" r:id="rId24"/>
    <sheet name="modList13" sheetId="583" state="veryHidden" r:id="rId25"/>
    <sheet name="modList07" sheetId="580" state="veryHidden" r:id="rId26"/>
    <sheet name="AllSheetsInThisWorkbook" sheetId="389" state="veryHidden" r:id="rId27"/>
    <sheet name="modCheckCyan" sheetId="553" state="veryHidden" r:id="rId28"/>
    <sheet name="modInfo" sheetId="513" state="veryHidden" r:id="rId29"/>
    <sheet name="TEHSHEET" sheetId="205" state="veryHidden" r:id="rId30"/>
    <sheet name="modfrmSelectData" sheetId="579" state="veryHidden" r:id="rId31"/>
    <sheet name="modList06" sheetId="575" state="veryHidden" r:id="rId32"/>
    <sheet name="modList01" sheetId="576" state="veryHidden" r:id="rId33"/>
    <sheet name="modList08" sheetId="578" state="veryHidden" r:id="rId34"/>
    <sheet name="et_union_hor" sheetId="471" state="veryHidden" r:id="rId35"/>
    <sheet name="et_union_vert" sheetId="521" state="veryHidden" r:id="rId36"/>
    <sheet name="modList00" sheetId="546" state="veryHidden" r:id="rId37"/>
    <sheet name="modList02" sheetId="533" state="veryHidden" r:id="rId38"/>
    <sheet name="modList03" sheetId="565" state="veryHidden" r:id="rId39"/>
    <sheet name="modList04" sheetId="548" state="veryHidden" r:id="rId40"/>
    <sheet name="modList09" sheetId="567" state="veryHidden" r:id="rId41"/>
    <sheet name="modHTTP" sheetId="554" state="veryHidden" r:id="rId42"/>
    <sheet name="modfrmRegion" sheetId="545" state="veryHidden" r:id="rId43"/>
    <sheet name="MR_LIST" sheetId="540" state="veryHidden" r:id="rId44"/>
    <sheet name="REESTR_VT" sheetId="543" state="veryHidden" r:id="rId45"/>
    <sheet name="REESTR_VED" sheetId="544" state="veryHidden" r:id="rId46"/>
    <sheet name="modfrmReestrObj" sheetId="539" state="veryHidden" r:id="rId47"/>
    <sheet name="DataOrg" sheetId="550" state="veryHidden" r:id="rId48"/>
    <sheet name="modfrmReestr" sheetId="434" state="veryHidden" r:id="rId49"/>
    <sheet name="modUpdTemplMain" sheetId="424" state="veryHidden" r:id="rId50"/>
    <sheet name="REESTR_ORG" sheetId="390" state="veryHidden" r:id="rId51"/>
    <sheet name="modClassifierValidate" sheetId="400" state="veryHidden" r:id="rId52"/>
    <sheet name="modHyp" sheetId="398" state="veryHidden" r:id="rId53"/>
    <sheet name="modfrmDateChoose" sheetId="517" state="veryHidden" r:id="rId54"/>
    <sheet name="modComm" sheetId="514" state="veryHidden" r:id="rId55"/>
    <sheet name="modThisWorkbook" sheetId="511" state="veryHidden" r:id="rId56"/>
    <sheet name="REESTR_MO" sheetId="518" state="veryHidden" r:id="rId57"/>
    <sheet name="REESTR_MO_FILTER" sheetId="568" state="veryHidden" r:id="rId58"/>
    <sheet name="modfrmReestrMR" sheetId="519" state="veryHidden" r:id="rId59"/>
    <sheet name="modServiceModule" sheetId="561" state="veryHidden" r:id="rId60"/>
    <sheet name="modfrmCheckUpdates" sheetId="512" state="veryHidden" r:id="rId61"/>
    <sheet name="REESTR_DS" sheetId="559" state="veryHidden" r:id="rId62"/>
    <sheet name="REESTR_CHS" sheetId="551" state="veryHidden" r:id="rId63"/>
    <sheet name="REESTR_LINK" sheetId="552" state="veryHidden" r:id="rId64"/>
  </sheets>
  <definedNames>
    <definedName name="_xlnm._FilterDatabase" localSheetId="20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4.3.1'!$D$24:$I$128</definedName>
    <definedName name="checkCell_List05">'Форма 4.3.2'!$D$11:$S$20</definedName>
    <definedName name="checkCell_List06">'Форма 4.5'!$F$11:$K$96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4.3.1'!$G$133:$I$133</definedName>
    <definedName name="List_05_vs_fact">'Форма 4.3.2'!$AE$11:$AE$20</definedName>
    <definedName name="LIST_MR_MO_OKTMO">REESTR_MO!$A$2:$D$957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4.3.1'!$G$67:$I$68</definedName>
    <definedName name="List01_3_reserve">'Форма 4.3.1'!$G$33:$H$44</definedName>
    <definedName name="List01_4_reserve">'Форма 4.3.1'!$G$99:$I$105</definedName>
    <definedName name="List01_5_reserve">'Форма 4.3.1'!$G$107:$I$113</definedName>
    <definedName name="List01_6_reserve">'Форма 4.3.1'!$G$115:$I$121</definedName>
    <definedName name="List01_7_reserve">'Форма 4.3.1'!$G$79:$I$85</definedName>
    <definedName name="List01_CheckC">'Форма 4.3.1'!$E$28:$H$128</definedName>
    <definedName name="List01_costs_OPS">'Форма 4.3.1'!$G$62:$H$62</definedName>
    <definedName name="List01_costs_OPS_22">'Форма 4.3.1'!$G$62</definedName>
    <definedName name="List01_costs_PH">'Форма 4.3.1'!$G$64:$H$64</definedName>
    <definedName name="List01_costs_PH_22">'Форма 4.3.1'!$G$64</definedName>
    <definedName name="List01_flag_index_1">'Форма 4.3.1'!$G$63:$H$63</definedName>
    <definedName name="List01_flag_index_2">'Форма 4.3.1'!$G$65:$H$65</definedName>
    <definedName name="List01_GroundMaterials_1">'Форма 4.3.1'!$G$124:$H$126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4.3.1'!$G$89:$G$92</definedName>
    <definedName name="List01_p12">'Форма 4.3.1'!$G$93</definedName>
    <definedName name="List01_p16">'Форма 4.3.1'!$G$98:$G$105</definedName>
    <definedName name="List01_p16_data">'Форма 4.3.1'!$G$98</definedName>
    <definedName name="List01_p19_20">'Форма 4.3.1'!$G$122:$G$123</definedName>
    <definedName name="List01_p2_14">'Форма 4.3.1'!$I$62</definedName>
    <definedName name="List01_p3">'Форма 4.3.1'!$G$30:$H$30</definedName>
    <definedName name="List01_p3_10_check">'Форма 4.3.1'!$K$63</definedName>
    <definedName name="List01_p3_11_check">'Форма 4.3.1'!$K$65</definedName>
    <definedName name="List01_p4">'Форма 4.3.1'!$G$69:$H$69</definedName>
    <definedName name="List01_p9">'Форма 4.3.1'!$G$86</definedName>
    <definedName name="List01_purchTE">'Форма 4.3.1'!$G$88</definedName>
    <definedName name="List01_revenue_from_activity_80_flag">'Форма 4.3.1'!$G$77:$I$77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name_ip">'Форма 4.5'!$I$11:$M$11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#N/A</definedName>
    <definedName name="P19_T2_Protect" hidden="1">#N/A</definedName>
    <definedName name="pCng_List13_1">'Форма 4.9'!$E$13:$E$14</definedName>
    <definedName name="pDel_Comm">Комментарии!$C$12:$C$13</definedName>
    <definedName name="pDel_List01_2">'Форма 4.3.1'!$C$66:$C$68</definedName>
    <definedName name="pDel_List01_3">'Форма 4.3.1'!$C$33:$C$44</definedName>
    <definedName name="pDel_List01_4">'Форма 4.3.1'!$C$98:$C$121</definedName>
    <definedName name="pDel_List01_7">'Форма 4.3.1'!$C$78:$C$85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4.3.1'!$H$24</definedName>
    <definedName name="pIns_List01_2">'Форма 4.3.1'!$E$68</definedName>
    <definedName name="pIns_List01_3">'Форма 4.3.1'!$E$44</definedName>
    <definedName name="pIns_List01_4">'Форма 4.3.1'!$E$105</definedName>
    <definedName name="pIns_List01_5">'Форма 4.3.1'!$E$113</definedName>
    <definedName name="pIns_List01_6">'Форма 4.3.1'!$E$121</definedName>
    <definedName name="pIns_List01_7">'Форма 4.3.1'!$E$85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IP_RANGE">REESTR_IP!$A$2:$D$28</definedName>
    <definedName name="REESTR_LINK_RANGE">REESTR_LINK!$A$2:$C$3</definedName>
    <definedName name="REESTR_ORG_RANGE">REESTR_ORG!$A$2:$J$212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62913"/>
</workbook>
</file>

<file path=xl/calcChain.xml><?xml version="1.0" encoding="utf-8"?>
<calcChain xmlns="http://schemas.openxmlformats.org/spreadsheetml/2006/main">
  <c r="A104" i="553" l="1"/>
  <c r="A103" i="553"/>
  <c r="A102" i="553"/>
  <c r="A101" i="553"/>
  <c r="A100" i="553"/>
  <c r="G72" i="571" l="1"/>
  <c r="A99" i="553" l="1"/>
  <c r="A98" i="553"/>
  <c r="A97" i="553"/>
  <c r="A96" i="553"/>
  <c r="A95" i="553"/>
  <c r="A94" i="553"/>
  <c r="A93" i="553"/>
  <c r="A92" i="553"/>
  <c r="A91" i="553"/>
  <c r="A90" i="553"/>
  <c r="A89" i="553"/>
  <c r="A88" i="553"/>
  <c r="A87" i="553"/>
  <c r="A86" i="553"/>
  <c r="A85" i="553"/>
  <c r="G41" i="571"/>
  <c r="A83" i="553" l="1"/>
  <c r="A84" i="553"/>
  <c r="D38" i="571"/>
  <c r="D40" i="571"/>
  <c r="D41" i="571"/>
  <c r="D42" i="571"/>
  <c r="D43" i="571"/>
  <c r="F16" i="591" l="1"/>
  <c r="D16" i="591"/>
  <c r="F12" i="591"/>
  <c r="F16" i="590"/>
  <c r="D16" i="590"/>
  <c r="F12" i="590"/>
  <c r="F16" i="589"/>
  <c r="D16" i="589"/>
  <c r="F12" i="589"/>
  <c r="F16" i="588"/>
  <c r="D16" i="588"/>
  <c r="F12" i="588"/>
  <c r="F16" i="569"/>
  <c r="D16" i="569"/>
  <c r="F12" i="569"/>
  <c r="A81" i="553"/>
  <c r="A82" i="553"/>
  <c r="A70" i="553"/>
  <c r="A71" i="553"/>
  <c r="A72" i="553"/>
  <c r="A73" i="553"/>
  <c r="A74" i="553"/>
  <c r="A75" i="553"/>
  <c r="A76" i="553"/>
  <c r="A77" i="553"/>
  <c r="A78" i="553"/>
  <c r="A79" i="553"/>
  <c r="A80" i="553"/>
  <c r="A65" i="553"/>
  <c r="A66" i="553"/>
  <c r="A67" i="553"/>
  <c r="A68" i="553"/>
  <c r="A69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V16" i="572"/>
  <c r="V13" i="572"/>
  <c r="Q13" i="572"/>
  <c r="R14" i="566"/>
  <c r="R13" i="566"/>
  <c r="A19" i="553"/>
  <c r="R12" i="566"/>
  <c r="P12" i="566" a="1"/>
  <c r="P12" i="566" s="1"/>
  <c r="F42" i="437"/>
  <c r="M14" i="566"/>
  <c r="M13" i="566"/>
  <c r="M12" i="566"/>
  <c r="B3" i="525" l="1"/>
  <c r="B2" i="525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J19" i="573" s="1"/>
  <c r="I23" i="573"/>
  <c r="F23" i="573"/>
  <c r="F21" i="573"/>
  <c r="J20" i="573"/>
  <c r="I20" i="573"/>
  <c r="I19" i="573" s="1"/>
  <c r="F20" i="573"/>
  <c r="H10" i="574"/>
  <c r="G10" i="574"/>
  <c r="G66" i="571"/>
  <c r="G28" i="571"/>
  <c r="G27" i="571"/>
  <c r="D11" i="571"/>
  <c r="D10" i="571"/>
  <c r="D9" i="571"/>
  <c r="D8" i="571"/>
  <c r="G7" i="571"/>
  <c r="D6" i="571"/>
  <c r="D5" i="556"/>
  <c r="D4" i="556"/>
  <c r="M25" i="471"/>
  <c r="M15" i="471"/>
  <c r="M20" i="471"/>
  <c r="R81" i="471"/>
  <c r="R82" i="471"/>
  <c r="K63" i="571"/>
  <c r="K65" i="571"/>
  <c r="J81" i="573" l="1"/>
  <c r="I81" i="573"/>
  <c r="F4" i="437"/>
  <c r="G39" i="571"/>
  <c r="G32" i="571"/>
  <c r="G30" i="571" s="1"/>
  <c r="G70" i="571" l="1"/>
  <c r="A41" i="553" s="1"/>
  <c r="A40" i="553"/>
  <c r="G133" i="571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<sst xmlns="http://schemas.openxmlformats.org/spreadsheetml/2006/main" count="6112" uniqueCount="3469">
  <si>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</si>
  <si>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</si>
  <si>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</si>
  <si>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</si>
  <si>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</si>
  <si>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</si>
  <si>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</si>
  <si>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</si>
  <si>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</si>
  <si>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</si>
  <si>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</si>
  <si>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</si>
  <si>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</si>
  <si>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</si>
  <si>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</si>
  <si>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</si>
  <si>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</si>
  <si>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</si>
  <si>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</si>
  <si>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</si>
  <si>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</si>
  <si>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</si>
  <si>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</si>
  <si>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</si>
  <si>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</si>
  <si>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</si>
  <si>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</si>
  <si>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</si>
  <si>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</si>
  <si>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</si>
  <si>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</si>
  <si>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</si>
  <si>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</si>
  <si>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</si>
  <si>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</si>
  <si>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</si>
  <si>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</si>
  <si>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</si>
  <si>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</si>
  <si>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</si>
  <si>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</si>
  <si>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</si>
  <si>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</si>
  <si>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</si>
  <si>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</si>
  <si>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</si>
  <si>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</si>
  <si>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</si>
  <si>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</si>
  <si>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</si>
  <si>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</si>
  <si>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</si>
  <si>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</si>
  <si>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</si>
  <si>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</si>
  <si>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</si>
  <si>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</si>
  <si>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</si>
  <si>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</si>
  <si>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</si>
  <si>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</si>
  <si>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</si>
  <si>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</si>
  <si>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</si>
  <si>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</si>
  <si>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</si>
  <si>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</si>
  <si>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</si>
  <si>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</si>
  <si>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</si>
  <si>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</si>
  <si>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</si>
  <si>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</si>
  <si>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</si>
  <si>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</si>
  <si>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</si>
  <si>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</si>
  <si>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</si>
  <si>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</si>
  <si>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</si>
  <si>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</si>
  <si>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</si>
  <si>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</si>
  <si>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</si>
  <si>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</si>
  <si>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</si>
  <si>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</si>
  <si>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</si>
  <si>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</si>
  <si>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</si>
  <si>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</si>
  <si>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</si>
  <si>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</si>
  <si>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</si>
  <si>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</si>
  <si>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</si>
  <si>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</si>
  <si>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</si>
  <si>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</si>
  <si>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</si>
  <si>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</si>
  <si>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</si>
  <si>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</si>
  <si>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</si>
  <si>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</si>
  <si>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</si>
  <si>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</si>
  <si>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</si>
  <si>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</si>
  <si>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</si>
  <si>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</si>
  <si>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</si>
  <si>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</si>
  <si>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</si>
  <si>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</si>
  <si>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</si>
  <si>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</si>
  <si>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</si>
  <si>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</si>
  <si>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</si>
  <si>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</si>
  <si>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</si>
  <si>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</si>
  <si>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</si>
  <si>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</si>
  <si>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</si>
  <si>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</si>
  <si>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</si>
  <si>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</si>
  <si>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</si>
  <si>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</si>
  <si>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</si>
  <si>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</si>
  <si>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</si>
  <si>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</si>
  <si>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</si>
  <si>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</si>
  <si>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</si>
  <si>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</si>
  <si>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</si>
  <si>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</si>
  <si>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</si>
  <si>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</si>
  <si>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</si>
  <si>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</si>
  <si>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</si>
  <si>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</si>
  <si>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</si>
  <si>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</si>
  <si>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</si>
  <si>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</si>
  <si>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</si>
  <si>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</si>
  <si>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</si>
  <si>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</si>
  <si>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</si>
  <si>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</si>
  <si>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</si>
  <si>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</si>
  <si>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</si>
  <si>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</si>
  <si>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</si>
  <si>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</si>
  <si>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</si>
  <si>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</si>
  <si>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</si>
  <si>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</si>
  <si>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</si>
  <si>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</si>
  <si>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</si>
  <si>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</si>
  <si>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</si>
  <si>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</si>
  <si>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</si>
  <si>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</si>
  <si>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</si>
  <si>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</si>
  <si>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</si>
  <si>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</si>
  <si>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</si>
  <si>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</si>
  <si>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</si>
  <si>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</si>
  <si>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</si>
  <si>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</si>
  <si>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</si>
  <si>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</si>
  <si>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</si>
  <si>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</si>
  <si>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</si>
  <si>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</si>
  <si>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</si>
  <si>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</si>
  <si>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</si>
  <si>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</si>
  <si>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</si>
  <si>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</si>
  <si>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</si>
  <si>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</si>
  <si>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</si>
  <si>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</si>
  <si>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</si>
  <si>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</si>
  <si>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</si>
  <si>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</si>
  <si>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</si>
  <si>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</si>
  <si>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</si>
  <si>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</si>
  <si>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</si>
  <si>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</si>
  <si>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</si>
  <si>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</si>
  <si>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</si>
  <si>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</si>
  <si>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</si>
  <si>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</si>
  <si>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</si>
  <si>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</si>
  <si>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</si>
  <si>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</si>
  <si>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</si>
  <si>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</si>
  <si>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</si>
  <si>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</si>
  <si>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</si>
  <si>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</si>
  <si>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</si>
  <si>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</si>
  <si>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</si>
  <si>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</si>
  <si>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</si>
  <si>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</si>
  <si>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</si>
  <si>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</si>
  <si>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</si>
  <si>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</si>
  <si>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</si>
  <si>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</si>
  <si>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</si>
  <si>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</si>
  <si>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</si>
  <si>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</si>
  <si>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</si>
  <si>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</si>
  <si>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</si>
  <si>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</si>
  <si>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</si>
  <si>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</si>
  <si>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</si>
  <si>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</si>
  <si>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</si>
  <si>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</si>
  <si>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</si>
  <si>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</si>
  <si>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</si>
  <si>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</si>
  <si>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</si>
  <si>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</si>
  <si>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</si>
  <si>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</si>
  <si>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</si>
  <si>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</si>
  <si>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</si>
  <si>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</si>
  <si>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</si>
  <si>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</si>
  <si>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</si>
  <si>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</si>
  <si>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</si>
  <si>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</si>
  <si>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</si>
  <si>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</si>
  <si>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</si>
  <si>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</si>
  <si>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</si>
  <si>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</si>
  <si>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</si>
  <si>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</si>
  <si>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</si>
  <si>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</si>
  <si>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</si>
  <si>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</si>
  <si>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</si>
  <si>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</si>
  <si>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</si>
  <si>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</si>
  <si>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</si>
  <si>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</si>
  <si>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</si>
  <si>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</si>
  <si>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</si>
  <si>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</si>
  <si>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</si>
  <si>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</si>
  <si>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</si>
  <si>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</si>
  <si>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</si>
  <si>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</si>
  <si>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</si>
  <si>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</si>
  <si>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</si>
  <si>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</si>
  <si>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</si>
  <si>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</si>
  <si>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</si>
  <si>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</si>
  <si>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</si>
  <si>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</si>
  <si>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</si>
  <si>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</si>
  <si>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</si>
  <si>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</si>
  <si>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</si>
  <si>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</si>
  <si>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</si>
  <si>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</si>
  <si>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</si>
  <si>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</si>
  <si>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</si>
  <si>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</si>
  <si>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</si>
  <si>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</si>
  <si>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</si>
  <si>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</si>
  <si>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</si>
  <si>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</si>
  <si>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</si>
  <si>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</si>
  <si>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</si>
  <si>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</si>
  <si>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</si>
  <si>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</si>
  <si>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</si>
  <si>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</si>
  <si>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</si>
  <si>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</si>
  <si>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</si>
  <si>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</si>
  <si>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</si>
  <si>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</si>
  <si>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</si>
  <si>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</si>
  <si>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</si>
  <si>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</si>
  <si>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</si>
  <si>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</si>
  <si>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</si>
  <si>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</si>
  <si>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</si>
  <si>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</si>
  <si>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</si>
  <si>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</si>
  <si>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</si>
  <si>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</si>
  <si>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</si>
  <si>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</si>
  <si>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</si>
  <si>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</si>
  <si>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</si>
  <si>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</si>
  <si>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</si>
  <si>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</si>
  <si>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</si>
  <si>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</si>
  <si>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</si>
  <si>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</si>
  <si>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</si>
  <si>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</si>
  <si>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</si>
  <si>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</si>
  <si>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</si>
  <si>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</si>
  <si>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</si>
  <si>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</si>
  <si>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</si>
  <si>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</si>
  <si>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</si>
  <si>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</si>
  <si>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</si>
  <si>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</si>
  <si>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</si>
  <si>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</si>
  <si>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</si>
  <si>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</si>
  <si>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</si>
  <si>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</si>
  <si>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</si>
  <si>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</si>
  <si>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</si>
  <si>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</si>
  <si>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</si>
  <si>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</si>
  <si>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</si>
  <si>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</si>
  <si>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</si>
  <si>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</si>
  <si>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</si>
  <si>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</si>
  <si>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</si>
  <si>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</si>
  <si>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</si>
  <si>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</si>
  <si>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</si>
  <si>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</si>
  <si>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</si>
  <si>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</si>
  <si>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</si>
  <si>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</si>
  <si>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</si>
  <si>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</si>
  <si>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</si>
  <si>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</si>
  <si>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</si>
  <si>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</si>
  <si>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</si>
  <si>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</si>
  <si>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</si>
  <si>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</si>
  <si>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</si>
  <si>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</si>
  <si>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</si>
  <si>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</si>
  <si>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</si>
  <si>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</si>
  <si>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</si>
  <si>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</si>
  <si>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</si>
  <si>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</si>
  <si>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</si>
  <si>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</si>
  <si>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</si>
  <si>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</si>
  <si>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</si>
  <si>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</si>
  <si>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</si>
  <si>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</si>
  <si>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</si>
  <si>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</si>
  <si>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</si>
  <si>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</si>
  <si>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</si>
  <si>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</si>
  <si>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</si>
  <si>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</si>
  <si>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</si>
  <si>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</si>
  <si>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</si>
  <si>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</si>
  <si>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</si>
  <si>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</si>
  <si>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</si>
  <si>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</si>
  <si>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</si>
  <si>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</si>
  <si>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</si>
  <si>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</si>
  <si>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</si>
  <si>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</si>
  <si>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</si>
  <si>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</si>
  <si>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</si>
  <si>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</si>
  <si>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</si>
  <si>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</si>
  <si>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</si>
  <si>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</si>
  <si>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</si>
  <si>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</si>
  <si>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</si>
  <si>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</si>
  <si>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</si>
  <si>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</si>
  <si>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</si>
  <si>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</si>
  <si>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</si>
  <si>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</si>
  <si>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</si>
  <si>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</si>
  <si>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</si>
  <si>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</si>
  <si>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</si>
  <si>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</si>
  <si>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</si>
  <si>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</si>
  <si>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</si>
  <si>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</si>
  <si>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</si>
  <si>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</si>
  <si>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</si>
  <si>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</si>
  <si>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</si>
  <si>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</si>
  <si>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</si>
  <si>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</si>
  <si>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</si>
  <si>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</si>
  <si>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</si>
  <si>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</si>
  <si>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</si>
  <si>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</si>
  <si>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</si>
  <si>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</si>
  <si>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</si>
  <si>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</si>
  <si>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</si>
  <si>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</si>
  <si>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</si>
  <si>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</si>
  <si>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</si>
  <si>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</si>
  <si>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</si>
  <si>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</si>
  <si>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</si>
  <si>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</si>
  <si>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</si>
  <si>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</si>
  <si>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</si>
  <si>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</si>
  <si>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</si>
  <si>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</si>
  <si>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</si>
  <si>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</si>
  <si>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</si>
  <si>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</si>
  <si>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</si>
  <si>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</si>
  <si>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</si>
  <si>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</si>
  <si>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</si>
  <si>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</si>
  <si>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</si>
  <si>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</si>
  <si>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</si>
  <si>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</si>
  <si>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</si>
  <si>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</si>
  <si>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</si>
  <si>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</si>
  <si>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</si>
  <si>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</si>
  <si>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</si>
  <si>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</si>
  <si>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</si>
  <si>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</si>
  <si>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</si>
  <si>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</si>
  <si>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</si>
  <si>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</si>
  <si>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</si>
  <si>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</si>
  <si>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</si>
  <si>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</si>
  <si>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</si>
  <si>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</si>
  <si>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</si>
  <si>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</si>
  <si>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</si>
  <si>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</si>
  <si>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</si>
  <si>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</si>
  <si>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</si>
  <si>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</si>
  <si>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</si>
  <si>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</si>
  <si>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</si>
  <si>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</si>
  <si>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</si>
  <si>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</si>
  <si>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</si>
  <si>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</si>
  <si>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</si>
  <si>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</si>
  <si>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</si>
  <si>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</si>
  <si>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</si>
  <si>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</si>
  <si>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</si>
  <si>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</si>
  <si>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</si>
  <si>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</si>
  <si>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</si>
  <si>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</si>
  <si>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</si>
  <si>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</si>
  <si>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</si>
  <si>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</si>
  <si>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</si>
  <si>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</si>
  <si>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</si>
  <si>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</si>
  <si>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</si>
  <si>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</si>
  <si>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</si>
  <si>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</si>
  <si>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</si>
  <si>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</si>
  <si>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</si>
  <si>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</si>
  <si>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</si>
  <si>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</si>
  <si>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</si>
  <si>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</si>
  <si>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</si>
  <si>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</si>
  <si>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</si>
  <si>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</si>
  <si>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</si>
  <si>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</si>
  <si>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</si>
  <si>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</si>
  <si>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</si>
  <si>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</si>
  <si>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</si>
  <si>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</si>
  <si>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</si>
  <si>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</si>
  <si>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</si>
  <si>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</si>
  <si>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</si>
  <si>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</si>
  <si>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</si>
  <si>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</si>
  <si>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</si>
  <si>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</si>
  <si>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</si>
  <si>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</si>
  <si>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</si>
  <si>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</si>
  <si>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</si>
  <si>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</si>
  <si>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</si>
  <si>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</si>
  <si>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</si>
  <si>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</si>
  <si>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</si>
  <si>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</si>
  <si>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</si>
  <si>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</si>
  <si>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</si>
  <si>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</si>
  <si>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</si>
  <si>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</si>
  <si>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</si>
  <si>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</si>
  <si>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</si>
  <si>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</si>
  <si>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</si>
  <si>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</si>
  <si>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</si>
  <si>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</si>
  <si>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</si>
  <si>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</si>
  <si>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</si>
  <si>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</si>
  <si>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</si>
  <si>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</si>
  <si>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</si>
  <si>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</si>
  <si>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</si>
  <si>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</si>
  <si>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</si>
  <si>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</si>
  <si>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</si>
  <si>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</si>
  <si>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</si>
  <si>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</si>
  <si>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</si>
  <si>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</si>
  <si>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</si>
  <si>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</si>
  <si>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</si>
  <si>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</si>
  <si>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</si>
  <si>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</si>
  <si>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</si>
  <si>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</si>
  <si>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</si>
  <si>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</si>
  <si>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</si>
  <si>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</si>
  <si>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</si>
  <si>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</si>
  <si>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</si>
  <si>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</si>
  <si>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</si>
  <si>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</si>
  <si>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</si>
  <si>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</si>
  <si>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</si>
  <si>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</si>
  <si>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</si>
  <si>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</si>
  <si>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</si>
  <si>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</si>
  <si>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</si>
  <si>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</si>
  <si>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</si>
  <si>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</si>
  <si>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</si>
  <si>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</si>
  <si>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</si>
  <si>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</si>
  <si>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</si>
  <si>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</si>
  <si>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</si>
  <si>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</si>
  <si>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</si>
  <si>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</si>
  <si>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</si>
  <si>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</si>
  <si>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</si>
  <si>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</si>
  <si>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</si>
  <si>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</si>
  <si>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</si>
  <si>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</si>
  <si>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</si>
  <si>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</si>
  <si>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</si>
  <si>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</si>
  <si>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</si>
  <si>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</si>
  <si>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</si>
  <si>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</si>
  <si>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</si>
  <si>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</si>
  <si>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</si>
  <si>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</si>
  <si>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</si>
  <si>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</si>
  <si>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</si>
  <si>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</si>
  <si>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</si>
  <si>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</si>
  <si>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</si>
  <si>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</si>
  <si>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</si>
  <si>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</si>
  <si>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</si>
  <si>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</si>
  <si>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</si>
  <si>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</si>
  <si>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</si>
  <si>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</si>
  <si>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</si>
  <si>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</si>
  <si>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</si>
  <si>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</si>
  <si>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</si>
  <si>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</si>
  <si>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</si>
  <si>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</si>
  <si>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</si>
  <si>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</si>
  <si>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</si>
  <si>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</si>
  <si>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</si>
  <si>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</si>
  <si>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</si>
  <si>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</si>
  <si>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</si>
  <si>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</si>
  <si>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</si>
  <si>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</si>
  <si>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</si>
  <si>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</si>
  <si>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</si>
  <si>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</si>
  <si>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</si>
  <si>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</si>
  <si>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</si>
  <si>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</si>
  <si>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</si>
  <si>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</si>
  <si>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</si>
  <si>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</si>
  <si>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</si>
  <si>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</si>
  <si>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</si>
  <si>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</si>
  <si>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</si>
  <si>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</si>
  <si>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</si>
  <si>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</si>
  <si>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</si>
  <si>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</si>
  <si>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26.04.2022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</si>
  <si>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</si>
  <si>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</si>
  <si>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</si>
  <si>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</si>
  <si>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</si>
  <si>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</si>
  <si>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Инвестиционная программа № 318 Все от 30.10.2019 АО "Татэнерго" в сфере теплоснабжения по модернизации и реконструкции систем инженерной инфраструктуры на 2020-2023 годы</t>
  </si>
  <si>
    <t>01.01.2020</t>
  </si>
  <si>
    <t>31.12.2023</t>
  </si>
  <si>
    <t>Инвестиционная программа № 318 от 30.10.2019 АО "Татэнерго" в сфере теплоснабжения по модернизации и реконструкции систем инженерной инфраструктуры на 2020-2023 годы</t>
  </si>
  <si>
    <t>Инвестиционная программа № 318 от 30.10.2019 АО "Татэнерго" в сфере теплоснабжения по модернизации и реконструкции систем инженерной инфраструктуры, на территории городского округа Казань на 2020-2023 годы</t>
  </si>
  <si>
    <t>Инвестиционная программа № 447/2021 от 19.07.2021 АО "Зеленодольское ПТС" в сфере теплоснабжения по строительству, реконструкции и модернизации котельных и тепловых сетей, на территории муниципального района Зеленодольский на 2022 год</t>
  </si>
  <si>
    <t>01.01.2022</t>
  </si>
  <si>
    <t>31.12.2022</t>
  </si>
  <si>
    <t>Инвестиционная программа № 448/2021 от 19.07.2021 АО "Азнакаевское ПТС" в сфере теплоснабжения по модернизации котельной, на территории городского поселения поселок городского типа Актюбинский, Азнакаевский муниципальный район на 2022 год</t>
  </si>
  <si>
    <t>Инвестиционная программа № 470/2020 от 20.11.2020 АО "Татэнерго" в сфере теплоснабжения по модернизации и реконструкции систем инженерной инфраструктуры на 2020-2023 годы</t>
  </si>
  <si>
    <t>20.11.2020</t>
  </si>
  <si>
    <t>Инвестиционная программа № 470/2020 от 20.11.2020 АО "Татэнерго" в сфере теплоснабжения по модернизации и реконструкции систем инженерной инфраструктуры на 2021-2023 годы</t>
  </si>
  <si>
    <t>01.01.2021</t>
  </si>
  <si>
    <t>Инвестиционная программа № 494/2021 от 03.09.2021 ОАО "Чистопольское предприятие тепловых сетей" в сфере теплоснабжения по реконструкции котельных и тепловых сетей, на территории городского поселения Город Чистополь, Чистопольский муниципальный район на 2022-2023 годы</t>
  </si>
  <si>
    <t>Инвестиционная программа № 602/202-1 от 28.10.2021 АО "ОЭЗ "Иннополис" в сфере теплоснабжения по строительству, реконструкции и модернизации котельных и тепловых сетей, на территории городского поселения город Иннополис, Верхнеуслонский муниципальный район на 2022-2024 годы</t>
  </si>
  <si>
    <t>31.12.2024</t>
  </si>
  <si>
    <t>Инвестиционная программа № 603/2021 от 28.10.2021 АО "Коммунальные сети Мензелинского района" в сфере теплоснабжения по реконструкции котельных и тепловых сетей, на территории муниципального района Мензелинский на 2022 год</t>
  </si>
  <si>
    <t>Инвестиционная программа № 604/2021 от 28.10.2021 АО "Нурлатские тепловые сети" в сфере теплоснабжения по реконструкции тепловых сетей и сетей ГВС, на территории городского поселения Город Нурлат, Нурлатский муниципальный район на 2022-2024 годы</t>
  </si>
  <si>
    <t>Инвестиционная программа № ПР-436/2020 от 30.10.2020 ООО "Газпром теплоэнерго Казань" в сфере теплоснабжения по модернизации систем центрального теплоснабжения (за исключением тепловых сетей), на территории городского поселения Город Бавлы, Бавлинский муниципальный район на 2021-2022 годы</t>
  </si>
  <si>
    <t>Инвестиционная программа АО "Казэнерго" по модернизации и реконструкции системы коммунальной инфраструктуры в сфере теплоснабжения на территории города Казань на 2018-2022 годы</t>
  </si>
  <si>
    <t>01.01.2018</t>
  </si>
  <si>
    <t>Инвестиционная программа МУП "Прогресс" по модернизации и реконструкции системы коммунальной инфраструктуры в сфере теплоснабжения на территории Дрожжановского муниципального района на 2018-2020 годы</t>
  </si>
  <si>
    <t>31.12.2020</t>
  </si>
  <si>
    <t>Инвестиционная программа МУП "Тюлячинские тепловые сети" по модернизации и реконструкции системы коммунальной инфраструктуры в сфере теплоснабжения на территории Тюлячинского муниципального района на 2018-2021 годы</t>
  </si>
  <si>
    <t>31.12.2021</t>
  </si>
  <si>
    <t>Инвестиционная программа ООО "Осиновская теплоснабжающая организация"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2018-2020 годы</t>
  </si>
  <si>
    <t>Инвестиционная программа от 01.08.2020 АО "Елабужское предприятие тепловых сетей" в сфере теплоснабжения по реконструкции и модернизации тепловых сетей, на территории городского поселения Город Елабуга, Елабужский муниципальный район на 2021-2023 годы</t>
  </si>
  <si>
    <t>Инвестиционная программа от 22.07.2020 ОАО "Бугульминское предприятие тепловых сетей" в сфере теплоснабжения по модернизации и реконструкции объектов, на территории муниципального района Бугульминский на 2020-2022 годы</t>
  </si>
  <si>
    <t>22.07.2020</t>
  </si>
  <si>
    <t>Инвестиционная программа от 24.10.2018 ООО "Тукай Тепло-Газ" в сфере теплоснабжения по реконструкции и модернизации существующих объектов котельных и тепловых сетей, на территории муниципального района Тукаевский на 2019-2020 годы</t>
  </si>
  <si>
    <t>01.01.2019</t>
  </si>
  <si>
    <t>Инвестиционная программа от 24.10.2018 ООО "Управляющая компания "Индустриальный парк - Сервис" в сфере теплоснабжения по модернизации и реконструкции имущественного комплекса, на территории городского поселения поселок городского типа Камские Поляны, Нижнекамский муниципальный район на 2019-2021 годы</t>
  </si>
  <si>
    <t>Инвестиционная программа от 30.10.2017 МУП "Прогресс" в сфере теплоснабжения по модернизации и реконструкции систем коммунальной инфраструктуры, на территории муниципального района Дрожжановский на 2018-2020 годы</t>
  </si>
  <si>
    <t>Инвестиционная программа от 30.10.2018 ОАО "ТГК-16" в сфере теплоснабжения в отношении оборудования на 2019-2023 годы</t>
  </si>
  <si>
    <t>Инвестиционная программа от 30.10.2018 ООО "Нижнекамская ТЭЦ" в сфере теплоснабжения в отношении оборудования на 2019-2023 годы</t>
  </si>
  <si>
    <t>Инвестиционная программа от 30.10.2018 ООО "Нижнекамская ТЭЦ" в сфере теплоснабжения по модернизации и реконструкции имущественного комплекса, на территории муниципального района Нижнекамский на 2019-2023 годы</t>
  </si>
  <si>
    <t>Инвестиционная программа от 30.10.2020 ООО "Газпром теплоэнерго Казань" в сфере теплоснабжения по модернизации и реконструкции объектов, на территории городского поселения Город Менделеевск, Менделеевский муниципальный район на 2021-2023 годы</t>
  </si>
  <si>
    <t>Инвестиционная программа от 31.08.2020 АО "Зеленодольское ПТС" в сфере теплоснабжения по реконструкции и модернизации тепловых сетей, на территории городского поселения Город Зеленодольск, Зеленодольский муниципальный район на 2021 год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</si>
  <si>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</si>
  <si>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</si>
  <si>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</si>
  <si>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</si>
  <si>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</si>
  <si>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</si>
  <si>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</si>
  <si>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</si>
  <si>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</si>
  <si>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28980879</t>
  </si>
  <si>
    <t>АО "АППАРТ-ОТЕЛЬ"</t>
  </si>
  <si>
    <t>1655149370</t>
  </si>
  <si>
    <t>165501001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</si>
  <si>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</si>
  <si>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</si>
  <si>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</si>
  <si>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</si>
  <si>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</si>
  <si>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</si>
  <si>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</si>
  <si>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</si>
  <si>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28500498</t>
  </si>
  <si>
    <t>АО "Альметьевский завод "Радиоприбор"</t>
  </si>
  <si>
    <t>1644018390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</si>
  <si>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</si>
  <si>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</si>
  <si>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</si>
  <si>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</si>
  <si>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</si>
  <si>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</si>
  <si>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</si>
  <si>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</si>
  <si>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</si>
  <si>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</si>
  <si>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</si>
  <si>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</si>
  <si>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</si>
  <si>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</si>
  <si>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</si>
  <si>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</si>
  <si>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</si>
  <si>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</si>
  <si>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</si>
  <si>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</si>
  <si>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</si>
  <si>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</si>
  <si>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</si>
  <si>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</si>
  <si>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</si>
  <si>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</si>
  <si>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</si>
  <si>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</si>
  <si>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</si>
  <si>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</si>
  <si>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</si>
  <si>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</si>
  <si>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</si>
  <si>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</si>
  <si>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</si>
  <si>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</si>
  <si>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</si>
  <si>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26603751</t>
  </si>
  <si>
    <t>АО "Завод Элекон"</t>
  </si>
  <si>
    <t>1657032272</t>
  </si>
  <si>
    <t>165701001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</si>
  <si>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</si>
  <si>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</si>
  <si>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</si>
  <si>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</si>
  <si>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</si>
  <si>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</si>
  <si>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</si>
  <si>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</si>
  <si>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</si>
  <si>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</si>
  <si>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</si>
  <si>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</si>
  <si>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</si>
  <si>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</si>
  <si>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</si>
  <si>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26406031</t>
  </si>
  <si>
    <t>АО "Казанский жировой комбинат"</t>
  </si>
  <si>
    <t>1624004583</t>
  </si>
  <si>
    <t>162401001</t>
  </si>
  <si>
    <t>26508783</t>
  </si>
  <si>
    <t>АО "Казанский оптико-механический завод"</t>
  </si>
  <si>
    <t>1660004229</t>
  </si>
  <si>
    <t>168150001</t>
  </si>
  <si>
    <t>26322530</t>
  </si>
  <si>
    <t>АО "Казанькомпрессормаш"</t>
  </si>
  <si>
    <t>1660004878</t>
  </si>
  <si>
    <t>166001001</t>
  </si>
  <si>
    <t>28494222</t>
  </si>
  <si>
    <t>АО "Казэнерго"</t>
  </si>
  <si>
    <t>1659143468</t>
  </si>
  <si>
    <t>165901001</t>
  </si>
  <si>
    <t>26402595</t>
  </si>
  <si>
    <t>АО "Коммунальные сети Мензелинского района"</t>
  </si>
  <si>
    <t>1628006905</t>
  </si>
  <si>
    <t>162801001</t>
  </si>
  <si>
    <t>28891799</t>
  </si>
  <si>
    <t>АО "Кулонэнергомаш"</t>
  </si>
  <si>
    <t>1660030035</t>
  </si>
  <si>
    <t>26354351</t>
  </si>
  <si>
    <t>АО "Мамадышские тепловые сети"</t>
  </si>
  <si>
    <t>1626009805</t>
  </si>
  <si>
    <t>162601001</t>
  </si>
  <si>
    <t>26322533</t>
  </si>
  <si>
    <t>АО "Международный аэропорт "Казань"</t>
  </si>
  <si>
    <t>1660000344</t>
  </si>
  <si>
    <t>26354354</t>
  </si>
  <si>
    <t>АО "Муслюмовские инженерные сети"</t>
  </si>
  <si>
    <t>1629003801</t>
  </si>
  <si>
    <t>162901001</t>
  </si>
  <si>
    <t>26354470</t>
  </si>
  <si>
    <t>АО "НИИнефтепромхим"</t>
  </si>
  <si>
    <t>1660000129</t>
  </si>
  <si>
    <t>26510829</t>
  </si>
  <si>
    <t>АО "НПО "Радиоэлектроника" им. В.И.Шимко"</t>
  </si>
  <si>
    <t>1660155764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</si>
  <si>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</si>
  <si>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</si>
  <si>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</si>
  <si>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</si>
  <si>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</si>
  <si>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</si>
  <si>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</si>
  <si>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</si>
  <si>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</si>
  <si>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</si>
  <si>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</si>
  <si>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26354409</t>
  </si>
  <si>
    <t>АО "Осиновские инженерные сети"</t>
  </si>
  <si>
    <t>1648018708</t>
  </si>
  <si>
    <t>21-02-2022 00:00:00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</si>
  <si>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</si>
  <si>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</si>
  <si>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</si>
  <si>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</si>
  <si>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</si>
  <si>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</si>
  <si>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</si>
  <si>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</si>
  <si>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</si>
  <si>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</si>
  <si>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</si>
  <si>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</si>
  <si>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</si>
  <si>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</si>
  <si>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</si>
  <si>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</si>
  <si>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</si>
  <si>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</si>
  <si>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</si>
  <si>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</si>
  <si>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</si>
  <si>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</si>
  <si>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</si>
  <si>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</si>
  <si>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</si>
  <si>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</si>
  <si>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</si>
  <si>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</si>
  <si>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01-02-2009 00:00:00</t>
  </si>
  <si>
    <t>26405819</t>
  </si>
  <si>
    <t>АО "Теплоконтроль"</t>
  </si>
  <si>
    <t>1659041868</t>
  </si>
  <si>
    <t>26354365</t>
  </si>
  <si>
    <t>АО "Тетюшское ПТС"</t>
  </si>
  <si>
    <t>1638004921</t>
  </si>
  <si>
    <t>163801001</t>
  </si>
  <si>
    <t>28953157</t>
  </si>
  <si>
    <t>АО "Транснефть-Прикамье"</t>
  </si>
  <si>
    <t>1645000340</t>
  </si>
  <si>
    <t>28822219</t>
  </si>
  <si>
    <t>АО "Энергоцентр "Майский"</t>
  </si>
  <si>
    <t>1648028150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</si>
  <si>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</si>
  <si>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</si>
  <si>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</si>
  <si>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</si>
  <si>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26813977</t>
  </si>
  <si>
    <t>Альметьевское РНУ - филиал АО "Транснефть-Прикамье"</t>
  </si>
  <si>
    <t>164402001</t>
  </si>
  <si>
    <t>30346083</t>
  </si>
  <si>
    <t>Вагонный участок Казань Горьковского филиала АО "ФПК"</t>
  </si>
  <si>
    <t>7708709686</t>
  </si>
  <si>
    <t>165545002</t>
  </si>
  <si>
    <t>30980907</t>
  </si>
  <si>
    <t>ГАУ "МЦ "Волга"</t>
  </si>
  <si>
    <t>1624012802</t>
  </si>
  <si>
    <t>28817309</t>
  </si>
  <si>
    <t>ГБУ "Управление материального обеспечения"</t>
  </si>
  <si>
    <t>1660050458</t>
  </si>
  <si>
    <t>26354433</t>
  </si>
  <si>
    <t>ГУ "Музей-заповедник "Казанский Кремль"</t>
  </si>
  <si>
    <t>1654004781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</si>
  <si>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</si>
  <si>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</si>
  <si>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</si>
  <si>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</si>
  <si>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26807718</t>
  </si>
  <si>
    <t>Елабужская ТЭЦ - филиал ОАО "Генерирующая компания"</t>
  </si>
  <si>
    <t>164602001</t>
  </si>
  <si>
    <t>26885259</t>
  </si>
  <si>
    <t>ЗАО "Бугульминский КХП №1"</t>
  </si>
  <si>
    <t>1645014575</t>
  </si>
  <si>
    <t>30478706</t>
  </si>
  <si>
    <t>ЗАО «РБФ им. Куйбышева»</t>
  </si>
  <si>
    <t>1622001940</t>
  </si>
  <si>
    <t>162201001</t>
  </si>
  <si>
    <t>26354468</t>
  </si>
  <si>
    <t>Индивидуальный предприниматель Шаматов И.К.</t>
  </si>
  <si>
    <t>165900594501</t>
  </si>
  <si>
    <t>26354437</t>
  </si>
  <si>
    <t>КГАСУ</t>
  </si>
  <si>
    <t>1655018025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</si>
  <si>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</si>
  <si>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</si>
  <si>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</si>
  <si>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</si>
  <si>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</si>
  <si>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</si>
  <si>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28449469</t>
  </si>
  <si>
    <t>Казанская ТЭЦ-3 - филиал ОАО "ТГК-16"</t>
  </si>
  <si>
    <t>165843001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</si>
  <si>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</si>
  <si>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</si>
  <si>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</si>
  <si>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</si>
  <si>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</si>
  <si>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</si>
  <si>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</si>
  <si>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</si>
  <si>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</si>
  <si>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</si>
  <si>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</si>
  <si>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</si>
  <si>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</si>
  <si>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</si>
  <si>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</si>
  <si>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</si>
  <si>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</si>
  <si>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</si>
  <si>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31442434</t>
  </si>
  <si>
    <t>МБУ "Хозяйственно-эксплуатационная служба Балтасинского муниципального района Республики Татарстан"</t>
  </si>
  <si>
    <t>1612008953</t>
  </si>
  <si>
    <t>14-08-2015 00:00:00</t>
  </si>
  <si>
    <t>31503625</t>
  </si>
  <si>
    <t>МКП "Водоканал"</t>
  </si>
  <si>
    <t>1651088938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</si>
  <si>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</si>
  <si>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</si>
  <si>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</si>
  <si>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</si>
  <si>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</si>
  <si>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</si>
  <si>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</si>
  <si>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</si>
  <si>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</si>
  <si>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</si>
  <si>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</si>
  <si>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</si>
  <si>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</si>
  <si>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</si>
  <si>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</si>
  <si>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</si>
  <si>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</si>
  <si>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</si>
  <si>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</si>
  <si>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</si>
  <si>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</si>
  <si>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</si>
  <si>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</si>
  <si>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</si>
  <si>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</si>
  <si>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161701001</t>
  </si>
  <si>
    <t>26354392</t>
  </si>
  <si>
    <t>МУП "Светсервис"</t>
  </si>
  <si>
    <t>1644031761</t>
  </si>
  <si>
    <t>26354376</t>
  </si>
  <si>
    <t>МУП "Сельхозжилсервис"</t>
  </si>
  <si>
    <t>1643006561</t>
  </si>
  <si>
    <t>26354371</t>
  </si>
  <si>
    <t>МУП "Теплосервис"</t>
  </si>
  <si>
    <t>1642004226</t>
  </si>
  <si>
    <t>164201001</t>
  </si>
  <si>
    <t>28983667</t>
  </si>
  <si>
    <t>МУП "Теплоэнергосервис"</t>
  </si>
  <si>
    <t>1634009125</t>
  </si>
  <si>
    <t>163401001</t>
  </si>
  <si>
    <t>27556428</t>
  </si>
  <si>
    <t>МУП "Тюлячинские тепловые сети"</t>
  </si>
  <si>
    <t>1619005510</t>
  </si>
  <si>
    <t>161901001</t>
  </si>
  <si>
    <t>26807712</t>
  </si>
  <si>
    <t>Набережночелнинская ТЭЦ - филиал АО "Татэнерго"</t>
  </si>
  <si>
    <t>165002002</t>
  </si>
  <si>
    <t>28449529</t>
  </si>
  <si>
    <t>Нижнекамская ТЭЦ (ПТК-1) -филиал ОАО "ТГК-16"</t>
  </si>
  <si>
    <t>165143001</t>
  </si>
  <si>
    <t>26407190</t>
  </si>
  <si>
    <t>ОАО "Алабуга Соте"</t>
  </si>
  <si>
    <t>1646013662</t>
  </si>
  <si>
    <t>28492948</t>
  </si>
  <si>
    <t>ОАО "Зеленодольский завод имени А.М.Горького" Санаторий-профилакторий "Дельфин"</t>
  </si>
  <si>
    <t>1648013442</t>
  </si>
  <si>
    <t>26467125</t>
  </si>
  <si>
    <t>ОАО "Казанский завод Медтехника"</t>
  </si>
  <si>
    <t>1660008880</t>
  </si>
  <si>
    <t>28031957</t>
  </si>
  <si>
    <t>ОАО "Казанькомпрессормаш"</t>
  </si>
  <si>
    <t>30354432</t>
  </si>
  <si>
    <t>ОАО "Казтрансстрой"</t>
  </si>
  <si>
    <t>1655023882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</si>
  <si>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</si>
  <si>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</si>
  <si>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</si>
  <si>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</si>
  <si>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</si>
  <si>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</si>
  <si>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</si>
  <si>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</si>
  <si>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</si>
  <si>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</si>
  <si>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</si>
  <si>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</si>
  <si>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26354323</t>
  </si>
  <si>
    <t>ОАО "Новокинерское МПП ЖКХ"</t>
  </si>
  <si>
    <t>1609009347</t>
  </si>
  <si>
    <t>160901001</t>
  </si>
  <si>
    <t>26354439</t>
  </si>
  <si>
    <t>ОАО "Обувная фабрика "Спартак"</t>
  </si>
  <si>
    <t>1655022254</t>
  </si>
  <si>
    <t>26354326</t>
  </si>
  <si>
    <t>ОАО "Райсервис"</t>
  </si>
  <si>
    <t>1611006826</t>
  </si>
  <si>
    <t>161101001</t>
  </si>
  <si>
    <t>26354443</t>
  </si>
  <si>
    <t>ОАО "Таткоммунпромкомплект"</t>
  </si>
  <si>
    <t>1655063645</t>
  </si>
  <si>
    <t>26516084</t>
  </si>
  <si>
    <t>ОАО "Таттеплосбыт"</t>
  </si>
  <si>
    <t>1657092881</t>
  </si>
  <si>
    <t>01-04-2010 00:00:00</t>
  </si>
  <si>
    <t>30842616</t>
  </si>
  <si>
    <t>ОАО "Челны Холод"</t>
  </si>
  <si>
    <t>1650079031</t>
  </si>
  <si>
    <t>26354428</t>
  </si>
  <si>
    <t>ОАО "Чистопольское предприятие тепловых сетей"</t>
  </si>
  <si>
    <t>1652011455</t>
  </si>
  <si>
    <t>165201001</t>
  </si>
  <si>
    <t>26354360</t>
  </si>
  <si>
    <t>ОАО "Шеморданское МПП ЖКХ Сабинского района"</t>
  </si>
  <si>
    <t>1635005684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</si>
  <si>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</si>
  <si>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</si>
  <si>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</si>
  <si>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</si>
  <si>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</si>
  <si>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</si>
  <si>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26402600</t>
  </si>
  <si>
    <t>ООО "БРИГ"</t>
  </si>
  <si>
    <t>1651046871</t>
  </si>
  <si>
    <t>26405822</t>
  </si>
  <si>
    <t>ООО "ВодоТехноСервис"</t>
  </si>
  <si>
    <t>1623010400</t>
  </si>
  <si>
    <t>162301001</t>
  </si>
  <si>
    <t>31310231</t>
  </si>
  <si>
    <t>ООО "ГК Транзит"</t>
  </si>
  <si>
    <t>1660259717</t>
  </si>
  <si>
    <t>165801001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</si>
  <si>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</si>
  <si>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</si>
  <si>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</si>
  <si>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</si>
  <si>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</si>
  <si>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</si>
  <si>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</si>
  <si>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</si>
  <si>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26467133</t>
  </si>
  <si>
    <t>ООО "Дирекция муниципальных проектов"</t>
  </si>
  <si>
    <t>1624008891</t>
  </si>
  <si>
    <t>26466891</t>
  </si>
  <si>
    <t>ООО "Жилбытсервис-М"</t>
  </si>
  <si>
    <t>1644039023</t>
  </si>
  <si>
    <t>27746036</t>
  </si>
  <si>
    <t>ООО "Жилищно-коммунальные услуги"</t>
  </si>
  <si>
    <t>1648028858</t>
  </si>
  <si>
    <t>12-06-2012 00:00:00</t>
  </si>
  <si>
    <t>30797842</t>
  </si>
  <si>
    <t>ООО "ЗЖБИИК "Элеваторстрой"</t>
  </si>
  <si>
    <t>1659165373</t>
  </si>
  <si>
    <t>26354358</t>
  </si>
  <si>
    <t>ООО "Инженерные сети Кощаковские"</t>
  </si>
  <si>
    <t>1633006160</t>
  </si>
  <si>
    <t>26354320</t>
  </si>
  <si>
    <t>ООО "Инженерные сети"</t>
  </si>
  <si>
    <t>1605004563</t>
  </si>
  <si>
    <t>160501001</t>
  </si>
  <si>
    <t>26405671</t>
  </si>
  <si>
    <t>1623009998</t>
  </si>
  <si>
    <t>30814015</t>
  </si>
  <si>
    <t>ООО "Интеграция"</t>
  </si>
  <si>
    <t>1658191691</t>
  </si>
  <si>
    <t>26322541</t>
  </si>
  <si>
    <t>ООО "КАМАЗ-Энерго"</t>
  </si>
  <si>
    <t>1650157635</t>
  </si>
  <si>
    <t>165001001</t>
  </si>
  <si>
    <t>26354348</t>
  </si>
  <si>
    <t>ООО "КАРСАР"</t>
  </si>
  <si>
    <t>1624004368</t>
  </si>
  <si>
    <t>26467129</t>
  </si>
  <si>
    <t>ООО "КВОТА завода газовой аппаратуры"</t>
  </si>
  <si>
    <t>1660042721</t>
  </si>
  <si>
    <t>31193752</t>
  </si>
  <si>
    <t>ООО "КЭР - Генерация"</t>
  </si>
  <si>
    <t>1655229925</t>
  </si>
  <si>
    <t>12-09-2018 00:00:00</t>
  </si>
  <si>
    <t>27661382</t>
  </si>
  <si>
    <t>ООО "Казанская строительно-сервисная компания"</t>
  </si>
  <si>
    <t>1659067697</t>
  </si>
  <si>
    <t>30940313</t>
  </si>
  <si>
    <t>ООО "Казанский молочный комбинат"</t>
  </si>
  <si>
    <t>1660297582</t>
  </si>
  <si>
    <t>31560472</t>
  </si>
  <si>
    <t>ООО "Казэнергоцентр"</t>
  </si>
  <si>
    <t>1655282333</t>
  </si>
  <si>
    <t>26824663</t>
  </si>
  <si>
    <t>ООО "КамгэсЗЯБ"</t>
  </si>
  <si>
    <t>1650220799</t>
  </si>
  <si>
    <t>11-01-2011 00:00:00</t>
  </si>
  <si>
    <t>26467112</t>
  </si>
  <si>
    <t>ООО "Карат"</t>
  </si>
  <si>
    <t>1655072671</t>
  </si>
  <si>
    <t>26354369</t>
  </si>
  <si>
    <t>ООО "Коммунальные сети - Бетьки"</t>
  </si>
  <si>
    <t>1639035143</t>
  </si>
  <si>
    <t>163901001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</si>
  <si>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</si>
  <si>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</si>
  <si>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</si>
  <si>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</si>
  <si>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</si>
  <si>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</si>
  <si>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</si>
  <si>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</si>
  <si>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</si>
  <si>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</si>
  <si>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</si>
  <si>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</si>
  <si>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</si>
  <si>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</si>
  <si>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</si>
  <si>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23-08-2013 00:00:00</t>
  </si>
  <si>
    <t>26508778</t>
  </si>
  <si>
    <t>ООО "Менделеевсказот"</t>
  </si>
  <si>
    <t>1627005000</t>
  </si>
  <si>
    <t>31222118</t>
  </si>
  <si>
    <t>ООО "НПП "Тасма"</t>
  </si>
  <si>
    <t>1658105396</t>
  </si>
  <si>
    <t>26418533</t>
  </si>
  <si>
    <t>ООО "Нармонский Коммунальный Сервис"</t>
  </si>
  <si>
    <t>1624011615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</si>
  <si>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</si>
  <si>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</si>
  <si>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</si>
  <si>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</si>
  <si>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</si>
  <si>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</si>
  <si>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</si>
  <si>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</si>
  <si>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</si>
  <si>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</si>
  <si>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</si>
  <si>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</si>
  <si>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163101001</t>
  </si>
  <si>
    <t>26354477</t>
  </si>
  <si>
    <t>ООО "Оризонт"</t>
  </si>
  <si>
    <t>1660085901</t>
  </si>
  <si>
    <t>30802655</t>
  </si>
  <si>
    <t>ООО "Осиновская теплоснабжающая компания"</t>
  </si>
  <si>
    <t>1648041792</t>
  </si>
  <si>
    <t>28830173</t>
  </si>
  <si>
    <t>ООО "ПСК XXI век"</t>
  </si>
  <si>
    <t>1655094562</t>
  </si>
  <si>
    <t>26793317</t>
  </si>
  <si>
    <t>ООО "ПЭСТ"</t>
  </si>
  <si>
    <t>1651057270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</si>
  <si>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</si>
  <si>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</si>
  <si>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</si>
  <si>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</si>
  <si>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</si>
  <si>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</si>
  <si>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30948950</t>
  </si>
  <si>
    <t>ООО "РСС-Комфорт"</t>
  </si>
  <si>
    <t>1616025290</t>
  </si>
  <si>
    <t>30846953</t>
  </si>
  <si>
    <t>ООО "РСУ"</t>
  </si>
  <si>
    <t>1655337110</t>
  </si>
  <si>
    <t>31439881</t>
  </si>
  <si>
    <t>ООО "РегНефтеТорг-7"</t>
  </si>
  <si>
    <t>1655398641</t>
  </si>
  <si>
    <t>14-02-2018 00:00:00</t>
  </si>
  <si>
    <t>30847997</t>
  </si>
  <si>
    <t>ООО "Родник"</t>
  </si>
  <si>
    <t>1601009169</t>
  </si>
  <si>
    <t>160101001</t>
  </si>
  <si>
    <t>24-03-2021 00:00:00</t>
  </si>
  <si>
    <t>31243870</t>
  </si>
  <si>
    <t>ООО "СК-16"</t>
  </si>
  <si>
    <t>1658159338</t>
  </si>
  <si>
    <t>01-10-2014 00:00:00</t>
  </si>
  <si>
    <t>26354446</t>
  </si>
  <si>
    <t>ООО "СКП "Татнефть-Ак Барс"</t>
  </si>
  <si>
    <t>1655085014</t>
  </si>
  <si>
    <t>31423166</t>
  </si>
  <si>
    <t>ООО "СТК КОМПЛЕКТ"</t>
  </si>
  <si>
    <t>1659188444</t>
  </si>
  <si>
    <t>12-02-2018 00:00:00</t>
  </si>
  <si>
    <t>26354364</t>
  </si>
  <si>
    <t>ООО "Спасские коммунальные сети"</t>
  </si>
  <si>
    <t>1637005369</t>
  </si>
  <si>
    <t>163701001</t>
  </si>
  <si>
    <t>31509043</t>
  </si>
  <si>
    <t>ООО "ТГ"</t>
  </si>
  <si>
    <t>1659216451</t>
  </si>
  <si>
    <t>31317287</t>
  </si>
  <si>
    <t>ООО "ТЕПЛОГАРАНТ"</t>
  </si>
  <si>
    <t>1655418400</t>
  </si>
  <si>
    <t>31293680</t>
  </si>
  <si>
    <t>ООО "ТТК"</t>
  </si>
  <si>
    <t>1659186172</t>
  </si>
  <si>
    <t>31558293</t>
  </si>
  <si>
    <t>ООО "ТаграС-ЭнергоСервис"</t>
  </si>
  <si>
    <t>1644031472</t>
  </si>
  <si>
    <t>31060076</t>
  </si>
  <si>
    <t>ООО "Татинтек"</t>
  </si>
  <si>
    <t>1644055843</t>
  </si>
  <si>
    <t>31458245</t>
  </si>
  <si>
    <t>ООО "Тепло"</t>
  </si>
  <si>
    <t>1656109973</t>
  </si>
  <si>
    <t>26354324</t>
  </si>
  <si>
    <t>ООО "Тепло-Сервис"</t>
  </si>
  <si>
    <t>1609010695</t>
  </si>
  <si>
    <t>26354393</t>
  </si>
  <si>
    <t>ООО "Тепло-Энергосервис"</t>
  </si>
  <si>
    <t>1644032236</t>
  </si>
  <si>
    <t>23-03-2022 00:00:00</t>
  </si>
  <si>
    <t>28423143</t>
  </si>
  <si>
    <t>ООО "Тепло-Энергосервис+"</t>
  </si>
  <si>
    <t>1644067711</t>
  </si>
  <si>
    <t>31322071</t>
  </si>
  <si>
    <t>ООО "ТеплоЭнергоСнабжение"</t>
  </si>
  <si>
    <t>1660326233</t>
  </si>
  <si>
    <t>31319208</t>
  </si>
  <si>
    <t>ООО "Тепловик 2"</t>
  </si>
  <si>
    <t>1646046925</t>
  </si>
  <si>
    <t>26466929</t>
  </si>
  <si>
    <t>ООО "Тепловик"</t>
  </si>
  <si>
    <t>1646025594</t>
  </si>
  <si>
    <t>31467639</t>
  </si>
  <si>
    <t>ООО "Тепловодсервис"</t>
  </si>
  <si>
    <t>1643015598</t>
  </si>
  <si>
    <t>31156389</t>
  </si>
  <si>
    <t>ООО "Тепловые сети западного вывода"</t>
  </si>
  <si>
    <t>1650353407</t>
  </si>
  <si>
    <t>26463919</t>
  </si>
  <si>
    <t>ООО "Тепловые сети"</t>
  </si>
  <si>
    <t>1636005895</t>
  </si>
  <si>
    <t>163601001</t>
  </si>
  <si>
    <t>30941215</t>
  </si>
  <si>
    <t>ООО "Теплокоминвест"</t>
  </si>
  <si>
    <t>1660294817</t>
  </si>
  <si>
    <t>26322549</t>
  </si>
  <si>
    <t>ООО "Теплосервис"</t>
  </si>
  <si>
    <t>1604005405</t>
  </si>
  <si>
    <t>160401001</t>
  </si>
  <si>
    <t>26407393</t>
  </si>
  <si>
    <t>1647013601</t>
  </si>
  <si>
    <t>164701001</t>
  </si>
  <si>
    <t>28458306</t>
  </si>
  <si>
    <t>1651067744</t>
  </si>
  <si>
    <t>26354413</t>
  </si>
  <si>
    <t>ООО "Теплоснаб"</t>
  </si>
  <si>
    <t>1649011913</t>
  </si>
  <si>
    <t>30941221</t>
  </si>
  <si>
    <t>ООО "Теплоснабинвест"</t>
  </si>
  <si>
    <t>1660294768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</si>
  <si>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</si>
  <si>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</si>
  <si>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</si>
  <si>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</si>
  <si>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</si>
  <si>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</si>
  <si>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</si>
  <si>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</si>
  <si>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</si>
  <si>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26628367</t>
  </si>
  <si>
    <t>ООО "УК "ВОТ-Комфорт"</t>
  </si>
  <si>
    <t>1658105572</t>
  </si>
  <si>
    <t>20-01-2021 00:00:00</t>
  </si>
  <si>
    <t>30852111</t>
  </si>
  <si>
    <t>ООО "УК "Тепло"</t>
  </si>
  <si>
    <t>1660274539</t>
  </si>
  <si>
    <t>31204808</t>
  </si>
  <si>
    <t>ООО "УК Доверие"</t>
  </si>
  <si>
    <t>1639047773</t>
  </si>
  <si>
    <t>27544484</t>
  </si>
  <si>
    <t>ООО "Управляющая компания "Индустриальный парк - Сервис"</t>
  </si>
  <si>
    <t>1651063644</t>
  </si>
  <si>
    <t>26406006</t>
  </si>
  <si>
    <t>ООО "Ципьинское МПП ЖКХ"</t>
  </si>
  <si>
    <t>1612006787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</si>
  <si>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</si>
  <si>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</si>
  <si>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</si>
  <si>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</si>
  <si>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</si>
  <si>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</si>
  <si>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26800847</t>
  </si>
  <si>
    <t>ООО "Электротранспорт"</t>
  </si>
  <si>
    <t>1650073760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</si>
  <si>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</si>
  <si>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</si>
  <si>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</si>
  <si>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</si>
  <si>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</si>
  <si>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</si>
  <si>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28871089</t>
  </si>
  <si>
    <t>ООО "Энерготранзит"</t>
  </si>
  <si>
    <t>1657142324</t>
  </si>
  <si>
    <t>28032062</t>
  </si>
  <si>
    <t>ООО "Энергошинсервис"</t>
  </si>
  <si>
    <t>1651061372</t>
  </si>
  <si>
    <t>26383226</t>
  </si>
  <si>
    <t>ООО «Газпром трансгаз Казань»</t>
  </si>
  <si>
    <t>1600000036</t>
  </si>
  <si>
    <t>30431529</t>
  </si>
  <si>
    <t>ООО «ТАТКОММУНПРОМКОМПЛЕКТ»</t>
  </si>
  <si>
    <t>1648009630</t>
  </si>
  <si>
    <t>30844960</t>
  </si>
  <si>
    <t>ООО «УК «ЖК«Видный»</t>
  </si>
  <si>
    <t>1661046221</t>
  </si>
  <si>
    <t>26466903</t>
  </si>
  <si>
    <t>ООО НПП "Балкыш"</t>
  </si>
  <si>
    <t>1645005813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</si>
  <si>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</si>
  <si>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</si>
  <si>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</si>
  <si>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</si>
  <si>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</si>
  <si>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</si>
  <si>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27996020</t>
  </si>
  <si>
    <t>ПАО "ЗФЗ"</t>
  </si>
  <si>
    <t>1648010787</t>
  </si>
  <si>
    <t>28903507</t>
  </si>
  <si>
    <t>ПАО "Казанский вертолетный завод"</t>
  </si>
  <si>
    <t>1656002652</t>
  </si>
  <si>
    <t>997450001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</si>
  <si>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</si>
  <si>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</si>
  <si>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</si>
  <si>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</si>
  <si>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</si>
  <si>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</si>
  <si>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</si>
  <si>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28465468</t>
  </si>
  <si>
    <t>Пассажирское вагонное депо Юдино Горьковского филиала АО "Федеральная пассажирская компания"</t>
  </si>
  <si>
    <t>525743001</t>
  </si>
  <si>
    <t>27958444</t>
  </si>
  <si>
    <t>Раифское СУВУ</t>
  </si>
  <si>
    <t>1620001863</t>
  </si>
  <si>
    <t>26354436</t>
  </si>
  <si>
    <t>ФГАОУ ВО "Казанский (Приволжский) федеральный университет"</t>
  </si>
  <si>
    <t>1655018018</t>
  </si>
  <si>
    <t>165401001</t>
  </si>
  <si>
    <t>26354438</t>
  </si>
  <si>
    <t>ФГБОУ ВО "КНИТУ"</t>
  </si>
  <si>
    <t>1655018804</t>
  </si>
  <si>
    <t>26467089</t>
  </si>
  <si>
    <t>ФГБОУ ВО "Казанский национальный исследовательский технический университет им. А.Н.Туполева"</t>
  </si>
  <si>
    <t>1654003114</t>
  </si>
  <si>
    <t>26509753</t>
  </si>
  <si>
    <t>ФГБОУ ВО Казанская ГАВМ</t>
  </si>
  <si>
    <t>1660007935</t>
  </si>
  <si>
    <t>30903763</t>
  </si>
  <si>
    <t>ФГБУ "ЦЖКУ" МИНОБОРОНЫ РОССИИ</t>
  </si>
  <si>
    <t>7729314745</t>
  </si>
  <si>
    <t>770101001</t>
  </si>
  <si>
    <t>29648390</t>
  </si>
  <si>
    <t>ФГБУН "Федеральный исследовательский центр " Казанский научный центр Российской академии наук (ФИЦ КазНЦ РАН)</t>
  </si>
  <si>
    <t>1655022127</t>
  </si>
  <si>
    <t>26354459</t>
  </si>
  <si>
    <t>ФКП "Казанский государственный казенный пороховой завод"</t>
  </si>
  <si>
    <t>1656025681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</si>
  <si>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</si>
  <si>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</si>
  <si>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</si>
  <si>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</si>
  <si>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31307235</t>
  </si>
  <si>
    <t>Филиал АО "АБ ИнБев Эфес" в г.Казань</t>
  </si>
  <si>
    <t>5020037784</t>
  </si>
  <si>
    <t>165945003</t>
  </si>
  <si>
    <t>26405874</t>
  </si>
  <si>
    <t>Филиал ФГБОУ ВПО "Камская государственная инженерно-экономическая академия"</t>
  </si>
  <si>
    <t>1650037345</t>
  </si>
  <si>
    <t>165202001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</si>
  <si>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</si>
  <si>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</si>
  <si>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</si>
  <si>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</si>
  <si>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</si>
  <si>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</si>
  <si>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</si>
  <si>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</si>
  <si>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WARM</t>
  </si>
  <si>
    <t>28.03.2022</t>
  </si>
  <si>
    <t xml:space="preserve">423600, Республика Татарстан, г.Елабуга, а/я 125 </t>
  </si>
  <si>
    <t>Шагивалеев Тимур Наилевич</t>
  </si>
  <si>
    <t>(85557) 5-94-56</t>
  </si>
  <si>
    <t>Солнцев Владислав Николаевич</t>
  </si>
  <si>
    <t>старший экономист ОЦиТ</t>
  </si>
  <si>
    <t>VSolncev@alabuga.ru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</si>
  <si>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</si>
  <si>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</si>
  <si>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</si>
  <si>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</si>
  <si>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</si>
  <si>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</si>
  <si>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</si>
  <si>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</si>
  <si>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</si>
  <si>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</si>
  <si>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</si>
  <si>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</si>
  <si>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</si>
  <si>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</si>
  <si>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</si>
  <si>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</si>
  <si>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</si>
  <si>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</si>
  <si>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</si>
  <si>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</si>
  <si>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</si>
  <si>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</si>
  <si>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</si>
  <si>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</si>
  <si>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</si>
  <si>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</si>
  <si>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</si>
  <si>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</si>
  <si>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</si>
  <si>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</si>
  <si>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</si>
  <si>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</si>
  <si>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</si>
  <si>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</si>
  <si>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</si>
  <si>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</si>
  <si>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</si>
  <si>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</si>
  <si>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</si>
  <si>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</si>
  <si>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</si>
  <si>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</si>
  <si>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</si>
  <si>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</si>
  <si>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</si>
  <si>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</si>
  <si>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</si>
  <si>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</si>
  <si>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</si>
  <si>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</si>
  <si>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</si>
  <si>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</si>
  <si>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</si>
  <si>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</si>
  <si>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</si>
  <si>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</si>
  <si>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</si>
  <si>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</si>
  <si>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</si>
  <si>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</si>
  <si>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</si>
  <si>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</si>
  <si>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</si>
  <si>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</si>
  <si>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</si>
  <si>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</si>
  <si>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</si>
  <si>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</si>
  <si>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</si>
  <si>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</si>
  <si>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</si>
  <si>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</si>
  <si>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</si>
  <si>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</si>
  <si>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</si>
  <si>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</si>
  <si>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</si>
  <si>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</si>
  <si>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</si>
  <si>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</si>
  <si>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</si>
  <si>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</si>
  <si>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</si>
  <si>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</si>
  <si>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</si>
  <si>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</si>
  <si>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</si>
  <si>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</si>
  <si>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</si>
  <si>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</si>
  <si>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</si>
  <si>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</si>
  <si>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</si>
  <si>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</si>
  <si>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</si>
  <si>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</si>
  <si>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</si>
  <si>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</si>
  <si>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</si>
  <si>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</si>
  <si>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</si>
  <si>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</si>
  <si>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</si>
  <si>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</si>
  <si>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</si>
  <si>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</si>
  <si>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</si>
  <si>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</si>
  <si>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</si>
  <si>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</si>
  <si>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</si>
  <si>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</si>
  <si>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</si>
  <si>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</si>
  <si>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</si>
  <si>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</si>
  <si>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</si>
  <si>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</si>
  <si>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</si>
  <si>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</si>
  <si>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</si>
  <si>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</si>
  <si>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</si>
  <si>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</si>
  <si>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</si>
  <si>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</si>
  <si>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</si>
  <si>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</si>
  <si>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</si>
  <si>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</si>
  <si>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</si>
  <si>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</si>
  <si>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</si>
  <si>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</si>
  <si>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</si>
  <si>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</si>
  <si>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</si>
  <si>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</si>
  <si>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</si>
  <si>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</si>
  <si>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</si>
  <si>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</si>
  <si>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</si>
  <si>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</si>
  <si>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</si>
  <si>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</si>
  <si>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</si>
  <si>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</si>
  <si>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</si>
  <si>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</si>
  <si>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</si>
  <si>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</si>
  <si>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</si>
  <si>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</si>
  <si>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</si>
  <si>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</si>
  <si>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</si>
  <si>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</si>
  <si>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</si>
  <si>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</si>
  <si>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</si>
  <si>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</si>
  <si>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</si>
  <si>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</si>
  <si>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</si>
  <si>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</si>
  <si>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</si>
  <si>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</si>
  <si>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</si>
  <si>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</si>
  <si>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</si>
  <si>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</si>
  <si>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</si>
  <si>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</si>
  <si>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</si>
  <si>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</si>
  <si>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</si>
  <si>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</si>
  <si>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</si>
  <si>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</si>
  <si>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</si>
  <si>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</si>
  <si>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</si>
  <si>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</si>
  <si>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</si>
  <si>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</si>
  <si>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</si>
  <si>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</si>
  <si>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</si>
  <si>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</si>
  <si>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</si>
  <si>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</si>
  <si>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</si>
  <si>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</si>
  <si>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</si>
  <si>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</si>
  <si>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</si>
  <si>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</si>
  <si>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</si>
  <si>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</si>
  <si>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</si>
  <si>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</si>
  <si>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</si>
  <si>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</si>
  <si>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</si>
  <si>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</si>
  <si>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</si>
  <si>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</si>
  <si>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</si>
  <si>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</si>
  <si>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</si>
  <si>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</si>
  <si>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</si>
  <si>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</si>
  <si>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</si>
  <si>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</si>
  <si>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</si>
  <si>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</si>
  <si>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</si>
  <si>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</si>
  <si>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</si>
  <si>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</si>
  <si>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</si>
  <si>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</si>
  <si>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</si>
  <si>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</si>
  <si>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</si>
  <si>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</si>
  <si>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</si>
  <si>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</si>
  <si>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</si>
  <si>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</si>
  <si>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</si>
  <si>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</si>
  <si>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</si>
  <si>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</si>
  <si>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</si>
  <si>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</si>
  <si>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</si>
  <si>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</si>
  <si>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</si>
  <si>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</si>
  <si>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</si>
  <si>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</si>
  <si>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</si>
  <si>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</si>
  <si>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</si>
  <si>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</si>
  <si>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</si>
  <si>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</si>
  <si>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</si>
  <si>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</si>
  <si>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</si>
  <si>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</si>
  <si>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</si>
  <si>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</si>
  <si>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</si>
  <si>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</si>
  <si>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</si>
  <si>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</si>
  <si>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</si>
  <si>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</si>
  <si>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</si>
  <si>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</si>
  <si>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</si>
  <si>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</si>
  <si>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</si>
  <si>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</si>
  <si>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</si>
  <si>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</si>
  <si>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</si>
  <si>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</si>
  <si>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</si>
  <si>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</si>
  <si>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</si>
  <si>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</si>
  <si>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</si>
  <si>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</si>
  <si>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</si>
  <si>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</si>
  <si>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</si>
  <si>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</si>
  <si>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</si>
  <si>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</si>
  <si>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</si>
  <si>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</si>
  <si>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</si>
  <si>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</si>
  <si>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</si>
  <si>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</si>
  <si>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</si>
  <si>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</si>
  <si>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</si>
  <si>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</si>
  <si>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</si>
  <si>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</si>
  <si>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</si>
  <si>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</si>
  <si>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</si>
  <si>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</si>
  <si>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</si>
  <si>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</si>
  <si>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</si>
  <si>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</si>
  <si>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</si>
  <si>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</si>
  <si>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</si>
  <si>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</si>
  <si>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</si>
  <si>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</si>
  <si>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</si>
  <si>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</si>
  <si>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</si>
  <si>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</si>
  <si>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</si>
  <si>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</si>
  <si>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</si>
  <si>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</si>
  <si>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</si>
  <si>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</si>
  <si>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</si>
  <si>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</si>
  <si>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</si>
  <si>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</si>
  <si>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</si>
  <si>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</si>
  <si>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</si>
  <si>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</si>
  <si>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</si>
  <si>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</si>
  <si>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</si>
  <si>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</si>
  <si>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</si>
  <si>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</si>
  <si>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</si>
  <si>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</si>
  <si>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</si>
  <si>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</si>
  <si>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</si>
  <si>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</si>
  <si>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</si>
  <si>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</si>
  <si>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</si>
  <si>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</si>
  <si>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</si>
  <si>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</si>
  <si>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</si>
  <si>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</si>
  <si>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</si>
  <si>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</si>
  <si>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</si>
  <si>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</si>
  <si>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</si>
  <si>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</si>
  <si>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</si>
  <si>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</si>
  <si>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</si>
  <si>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</si>
  <si>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</si>
  <si>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</si>
  <si>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</si>
  <si>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</si>
  <si>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</si>
  <si>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</si>
  <si>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</si>
  <si>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</si>
  <si>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</si>
  <si>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</si>
  <si>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</si>
  <si>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</si>
  <si>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</si>
  <si>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</si>
  <si>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</si>
  <si>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</si>
  <si>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</si>
  <si>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</si>
  <si>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</si>
  <si>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</si>
  <si>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</si>
  <si>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</si>
  <si>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</si>
  <si>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</si>
  <si>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</si>
  <si>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</si>
  <si>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</si>
  <si>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</si>
  <si>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</si>
  <si>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</si>
  <si>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</si>
  <si>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</si>
  <si>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</si>
  <si>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</si>
  <si>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</si>
  <si>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</si>
  <si>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</si>
  <si>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</si>
  <si>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</si>
  <si>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</si>
  <si>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</si>
  <si>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</si>
  <si>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</si>
  <si>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</si>
  <si>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</si>
  <si>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</si>
  <si>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</si>
  <si>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</si>
  <si>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</si>
  <si>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</si>
  <si>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</si>
  <si>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</si>
  <si>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</si>
  <si>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</si>
  <si>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</si>
  <si>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</si>
  <si>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</si>
  <si>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</si>
  <si>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</si>
  <si>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</si>
  <si>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</si>
  <si>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</si>
  <si>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</si>
  <si>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</si>
  <si>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</si>
  <si>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</si>
  <si>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</si>
  <si>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</si>
  <si>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</si>
  <si>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</si>
  <si>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</si>
  <si>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</si>
  <si>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</si>
  <si>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</si>
  <si>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</si>
  <si>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</si>
  <si>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</si>
  <si>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</si>
  <si>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</si>
  <si>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</si>
  <si>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</si>
  <si>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</si>
  <si>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</si>
  <si>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</si>
  <si>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</si>
  <si>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</si>
  <si>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</si>
  <si>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</si>
  <si>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</si>
  <si>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</si>
  <si>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</si>
  <si>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</si>
  <si>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</si>
  <si>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</si>
  <si>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</si>
  <si>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</si>
  <si>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</si>
  <si>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</si>
  <si>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</si>
  <si>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</si>
  <si>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</si>
  <si>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</si>
  <si>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</si>
  <si>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</si>
  <si>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</si>
  <si>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</si>
  <si>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</si>
  <si>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</si>
  <si>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</si>
  <si>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</si>
  <si>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</si>
  <si>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</si>
  <si>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</si>
  <si>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</si>
  <si>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</si>
  <si>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</si>
  <si>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</si>
  <si>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</si>
  <si>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</si>
  <si>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</si>
  <si>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</si>
  <si>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</si>
  <si>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</si>
  <si>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</si>
  <si>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</si>
  <si>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</si>
  <si>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</si>
  <si>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</si>
  <si>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</si>
  <si>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</si>
  <si>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</si>
  <si>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</si>
  <si>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</si>
  <si>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</si>
  <si>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</si>
  <si>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</si>
  <si>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</si>
  <si>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</si>
  <si>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</si>
  <si>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</si>
  <si>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</si>
  <si>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</si>
  <si>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</si>
  <si>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</si>
  <si>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</si>
  <si>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</si>
  <si>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</si>
  <si>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</si>
  <si>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</si>
  <si>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</si>
  <si>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</si>
  <si>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</si>
  <si>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</si>
  <si>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</si>
  <si>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</si>
  <si>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</si>
  <si>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</si>
  <si>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</si>
  <si>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</si>
  <si>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</si>
  <si>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</si>
  <si>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</si>
  <si>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</si>
  <si>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</si>
  <si>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</si>
  <si>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</si>
  <si>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</si>
  <si>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</si>
  <si>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</si>
  <si>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</si>
  <si>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</si>
  <si>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</si>
  <si>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</si>
  <si>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</si>
  <si>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</si>
  <si>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</si>
  <si>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</si>
  <si>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</si>
  <si>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</si>
  <si>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</si>
  <si>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</si>
  <si>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</si>
  <si>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</si>
  <si>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</si>
  <si>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</si>
  <si>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</si>
  <si>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</si>
  <si>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</si>
  <si>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</si>
  <si>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</si>
  <si>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</si>
  <si>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</si>
  <si>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</si>
  <si>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</si>
  <si>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</si>
  <si>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</si>
  <si>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</si>
  <si>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</si>
  <si>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</si>
  <si>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</si>
  <si>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</si>
  <si>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</si>
  <si>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</si>
  <si>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</si>
  <si>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</si>
  <si>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</si>
  <si>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</si>
  <si>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</si>
  <si>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</si>
  <si>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</si>
  <si>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</si>
  <si>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</si>
  <si>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</si>
  <si>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</si>
  <si>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</si>
  <si>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</si>
  <si>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</si>
  <si>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</si>
  <si>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</si>
  <si>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</si>
  <si>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</si>
  <si>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</si>
  <si>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</si>
  <si>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</si>
  <si>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</si>
  <si>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</si>
  <si>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</si>
  <si>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</si>
  <si>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</si>
  <si>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</si>
  <si>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</si>
  <si>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</si>
  <si>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</si>
  <si>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</si>
  <si>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</si>
  <si>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</si>
  <si>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</si>
  <si>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</si>
  <si>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</si>
  <si>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</si>
  <si>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</si>
  <si>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</si>
  <si>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</si>
  <si>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</si>
  <si>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</si>
  <si>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</si>
  <si>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</si>
  <si>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</si>
  <si>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</si>
  <si>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</si>
  <si>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</si>
  <si>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</si>
  <si>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</si>
  <si>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</si>
  <si>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</si>
  <si>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</si>
  <si>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</si>
  <si>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</si>
  <si>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</si>
  <si>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</si>
  <si>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</si>
  <si>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</si>
  <si>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</si>
  <si>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</si>
  <si>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</si>
  <si>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</si>
  <si>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</si>
  <si>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</si>
  <si>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</si>
  <si>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</si>
  <si>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</si>
  <si>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</si>
  <si>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</si>
  <si>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</si>
  <si>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</si>
  <si>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</si>
  <si>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</si>
  <si>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</si>
  <si>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</si>
  <si>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</si>
  <si>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</si>
  <si>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</si>
  <si>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</si>
  <si>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</si>
  <si>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</si>
  <si>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</si>
  <si>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</si>
  <si>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</si>
  <si>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</si>
  <si>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</si>
  <si>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</si>
  <si>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</si>
  <si>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</si>
  <si>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</si>
  <si>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</si>
  <si>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</si>
  <si>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</si>
  <si>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</si>
  <si>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</si>
  <si>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</si>
  <si>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</si>
  <si>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</si>
  <si>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</si>
  <si>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</si>
  <si>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</si>
  <si>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</si>
  <si>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</si>
  <si>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</si>
  <si>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</si>
  <si>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</si>
  <si>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</si>
  <si>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</si>
  <si>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</si>
  <si>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</si>
  <si>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</si>
  <si>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</si>
  <si>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</si>
  <si>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</si>
  <si>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</si>
  <si>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</si>
  <si>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</si>
  <si>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</si>
  <si>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</si>
  <si>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</si>
  <si>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</si>
  <si>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</si>
  <si>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</si>
  <si>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</si>
  <si>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</si>
  <si>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</si>
  <si>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</si>
  <si>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</si>
  <si>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</si>
  <si>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</si>
  <si>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</si>
  <si>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</si>
  <si>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</si>
  <si>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</si>
  <si>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</si>
  <si>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</si>
  <si>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</si>
  <si>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</si>
  <si>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</si>
  <si>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</si>
  <si>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</si>
  <si>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</si>
  <si>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</si>
  <si>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</si>
  <si>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</si>
  <si>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</si>
  <si>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</si>
  <si>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</si>
  <si>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</si>
  <si>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</si>
  <si>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</si>
  <si>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</si>
  <si>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</si>
  <si>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</si>
  <si>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</si>
  <si>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</si>
  <si>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</si>
  <si>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</si>
  <si>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</si>
  <si>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</si>
  <si>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</si>
  <si>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</si>
  <si>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</si>
  <si>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</si>
  <si>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</si>
  <si>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</si>
  <si>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</si>
  <si>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</si>
  <si>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</si>
  <si>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</si>
  <si>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</si>
  <si>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</si>
  <si>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</si>
  <si>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</si>
  <si>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</si>
  <si>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</si>
  <si>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</si>
  <si>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</si>
  <si>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</si>
  <si>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</si>
  <si>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</si>
  <si>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</si>
  <si>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</si>
  <si>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</si>
  <si>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</si>
  <si>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</si>
  <si>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</si>
  <si>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</si>
  <si>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</si>
  <si>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</si>
  <si>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</si>
  <si>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</si>
  <si>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</si>
  <si>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</si>
  <si>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</si>
  <si>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</si>
  <si>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</si>
  <si>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</si>
  <si>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</si>
  <si>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</si>
  <si>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</si>
  <si>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</si>
  <si>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</si>
  <si>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</si>
  <si>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</si>
  <si>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</si>
  <si>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</si>
  <si>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</si>
  <si>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</si>
  <si>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</si>
  <si>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</si>
  <si>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</si>
  <si>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</si>
  <si>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</si>
  <si>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</si>
  <si>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</si>
  <si>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</si>
  <si>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</si>
  <si>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</si>
  <si>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</si>
  <si>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</si>
  <si>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</si>
  <si>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</si>
  <si>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</si>
  <si>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</si>
  <si>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</si>
  <si>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</si>
  <si>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</si>
  <si>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</si>
  <si>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</si>
  <si>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</si>
  <si>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</si>
  <si>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</si>
  <si>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</si>
  <si>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</si>
  <si>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</si>
  <si>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</si>
  <si>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</si>
  <si>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</si>
  <si>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</si>
  <si>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</si>
  <si>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</si>
  <si>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</si>
  <si>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</si>
  <si>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</si>
  <si>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</si>
  <si>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</si>
  <si>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</si>
  <si>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</si>
  <si>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</si>
  <si>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</si>
  <si>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</si>
  <si>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</si>
  <si>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</si>
  <si>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</si>
  <si>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</si>
  <si>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</si>
  <si>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</si>
  <si>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</si>
  <si>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</si>
  <si>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</si>
  <si>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</si>
  <si>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</si>
  <si>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</si>
  <si>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</si>
  <si>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</si>
  <si>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</si>
  <si>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</si>
  <si>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</si>
  <si>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</si>
  <si>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</si>
  <si>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</si>
  <si>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</si>
  <si>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</si>
  <si>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</si>
  <si>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</si>
  <si>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</si>
  <si>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</si>
  <si>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</si>
  <si>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</si>
  <si>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</si>
  <si>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</si>
  <si>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</si>
  <si>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</si>
  <si>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</si>
  <si>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</si>
  <si>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</si>
  <si>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</si>
  <si>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</si>
  <si>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</si>
  <si>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</si>
  <si>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</si>
  <si>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</si>
  <si>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</si>
  <si>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</si>
  <si>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</si>
  <si>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</si>
  <si>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</si>
  <si>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</si>
  <si>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</si>
  <si>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</si>
  <si>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</si>
  <si>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</si>
  <si>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</si>
  <si>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</si>
  <si>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</si>
  <si>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</si>
  <si>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</si>
  <si>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</si>
  <si>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</si>
  <si>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</si>
  <si>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</si>
  <si>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</si>
  <si>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</si>
  <si>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</si>
  <si>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</si>
  <si>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</si>
  <si>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</si>
  <si>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</si>
  <si>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</si>
  <si>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</si>
  <si>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</si>
  <si>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</si>
  <si>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</si>
  <si>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</si>
  <si>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</si>
  <si>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</si>
  <si>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</si>
  <si>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</si>
  <si>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</si>
  <si>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</si>
  <si>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</si>
  <si>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</si>
  <si>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</si>
  <si>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</si>
  <si>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</si>
  <si>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</si>
  <si>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</si>
  <si>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</si>
  <si>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</si>
  <si>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</si>
  <si>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</si>
  <si>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</si>
  <si>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</si>
  <si>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</si>
  <si>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</si>
  <si>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</si>
  <si>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</si>
  <si>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</si>
  <si>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</si>
  <si>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</si>
  <si>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</si>
  <si>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</si>
  <si>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</si>
  <si>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</si>
  <si>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</si>
  <si>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</si>
  <si>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</si>
  <si>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</si>
  <si>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</si>
  <si>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</si>
  <si>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</si>
  <si>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</si>
  <si>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</si>
  <si>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</si>
  <si>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</si>
  <si>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</si>
  <si>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</si>
  <si>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</si>
  <si>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</si>
  <si>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</si>
  <si>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</si>
  <si>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</si>
  <si>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</si>
  <si>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</si>
  <si>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</si>
  <si>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</si>
  <si>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</si>
  <si>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</si>
  <si>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</si>
  <si>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</si>
  <si>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</si>
  <si>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</si>
  <si>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</si>
  <si>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</si>
  <si>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</si>
  <si>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</si>
  <si>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</si>
  <si>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</si>
  <si>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</si>
  <si>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</si>
  <si>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</si>
  <si>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</si>
  <si>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</si>
  <si>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</si>
  <si>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</si>
  <si>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</si>
  <si>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</si>
  <si>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</si>
  <si>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</si>
  <si>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</si>
  <si>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</si>
  <si>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</si>
  <si>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</si>
  <si>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</si>
  <si>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</si>
  <si>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</si>
  <si>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</si>
  <si>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</si>
  <si>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</si>
  <si>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</si>
  <si>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</si>
  <si>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</si>
  <si>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</si>
  <si>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</si>
  <si>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</si>
  <si>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</si>
  <si>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</si>
  <si>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</si>
  <si>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</si>
  <si>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</si>
  <si>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</si>
  <si>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</si>
  <si>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</si>
  <si>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</si>
  <si>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</si>
  <si>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</si>
  <si>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</si>
  <si>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</si>
  <si>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</si>
  <si>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</si>
  <si>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</si>
  <si>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</si>
  <si>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</si>
  <si>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</si>
  <si>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</si>
  <si>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</si>
  <si>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</si>
  <si>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</si>
  <si>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</si>
  <si>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</si>
  <si>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</si>
  <si>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</si>
  <si>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</si>
  <si>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</si>
  <si>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</si>
  <si>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</si>
  <si>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</si>
  <si>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</si>
  <si>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</si>
  <si>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</si>
  <si>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</si>
  <si>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</si>
  <si>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</si>
  <si>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</si>
  <si>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</si>
  <si>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</si>
  <si>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</si>
  <si>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</si>
  <si>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</si>
  <si>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</si>
  <si>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</si>
  <si>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</si>
  <si>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</si>
  <si>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</si>
  <si>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</si>
  <si>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</si>
  <si>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</si>
  <si>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</si>
  <si>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</si>
  <si>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</si>
  <si>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</si>
  <si>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</si>
  <si>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</si>
  <si>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</si>
  <si>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</si>
  <si>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</si>
  <si>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</si>
  <si>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</si>
  <si>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</si>
  <si>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</si>
  <si>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</si>
  <si>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</si>
  <si>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</si>
  <si>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</si>
  <si>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</si>
  <si>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</si>
  <si>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</si>
  <si>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</si>
  <si>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</si>
  <si>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</si>
  <si>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</si>
  <si>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</si>
  <si>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</si>
  <si>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</si>
  <si>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</si>
  <si>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</si>
  <si>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</si>
  <si>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</si>
  <si>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</si>
  <si>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</si>
  <si>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</si>
  <si>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</si>
  <si>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</si>
  <si>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</si>
  <si>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</si>
  <si>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</si>
  <si>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</si>
  <si>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</si>
  <si>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</si>
  <si>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</si>
  <si>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</si>
  <si>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</si>
  <si>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</si>
  <si>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</si>
  <si>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</si>
  <si>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</si>
  <si>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</si>
  <si>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</si>
  <si>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</si>
  <si>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</si>
  <si>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</si>
  <si>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</si>
  <si>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</si>
  <si>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</si>
  <si>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</si>
  <si>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</si>
  <si>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</si>
  <si>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</si>
  <si>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</si>
  <si>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</si>
  <si>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</si>
  <si>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</si>
  <si>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</si>
  <si>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</si>
  <si>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</si>
  <si>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</si>
  <si>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</si>
  <si>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</si>
  <si>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</si>
  <si>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</si>
  <si>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</si>
  <si>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</si>
  <si>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</si>
  <si>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</si>
  <si>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</si>
  <si>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</si>
  <si>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</si>
  <si>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</si>
  <si>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</si>
  <si>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</si>
  <si>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</si>
  <si>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</si>
  <si>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</si>
  <si>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</si>
  <si>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</si>
  <si>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</si>
  <si>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</si>
  <si>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</si>
  <si>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</si>
  <si>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</si>
  <si>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</si>
  <si>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</si>
  <si>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</si>
  <si>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</si>
  <si>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</si>
  <si>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</si>
  <si>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</si>
  <si>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</si>
  <si>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</si>
  <si>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</si>
  <si>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</si>
  <si>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</si>
  <si>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</si>
  <si>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</si>
  <si>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</si>
  <si>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</si>
  <si>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</si>
  <si>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</si>
  <si>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</si>
  <si>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</si>
  <si>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</si>
  <si>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</si>
  <si>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</si>
  <si>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</si>
  <si>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</si>
  <si>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</si>
  <si>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</si>
  <si>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</si>
  <si>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</si>
  <si>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</si>
  <si>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</si>
  <si>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</si>
  <si>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</si>
  <si>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</si>
  <si>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</si>
  <si>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</si>
  <si>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</si>
  <si>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</si>
  <si>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</si>
  <si>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</si>
  <si>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</si>
  <si>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</si>
  <si>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</si>
  <si>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</si>
  <si>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</si>
  <si>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</si>
  <si>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</si>
  <si>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</si>
  <si>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</si>
  <si>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</si>
  <si>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</si>
  <si>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</si>
  <si>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</si>
  <si>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</si>
  <si>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</si>
  <si>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</si>
  <si>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</si>
  <si>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</si>
  <si>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</si>
  <si>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</si>
  <si>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</si>
  <si>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</si>
  <si>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</si>
  <si>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</si>
  <si>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</si>
  <si>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</si>
  <si>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</si>
  <si>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</si>
  <si>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</si>
  <si>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</si>
  <si>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</si>
  <si>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</si>
  <si>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</si>
  <si>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</si>
  <si>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</si>
  <si>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</si>
  <si>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</si>
  <si>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</si>
  <si>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</si>
  <si>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</si>
  <si>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</si>
  <si>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</si>
  <si>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</si>
  <si>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</si>
  <si>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</si>
  <si>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</si>
  <si>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</si>
  <si>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</si>
  <si>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</si>
  <si>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</si>
  <si>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</si>
  <si>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</si>
  <si>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</si>
  <si>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</si>
  <si>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</si>
  <si>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</si>
  <si>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</si>
  <si>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</si>
  <si>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</si>
  <si>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</si>
  <si>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</si>
  <si>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</si>
  <si>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</si>
  <si>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</si>
  <si>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</si>
  <si>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</si>
  <si>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</si>
  <si>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</si>
  <si>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</si>
  <si>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</si>
  <si>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</si>
  <si>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</si>
  <si>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</si>
  <si>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</si>
  <si>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</si>
  <si>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</si>
  <si>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</si>
  <si>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</si>
  <si>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</si>
  <si>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</si>
  <si>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</si>
  <si>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</si>
  <si>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</si>
  <si>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</si>
  <si>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</si>
  <si>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</si>
  <si>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</si>
  <si>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</si>
  <si>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</si>
  <si>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</si>
  <si>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</si>
  <si>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</si>
  <si>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</si>
  <si>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</si>
  <si>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</si>
  <si>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</si>
  <si>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</si>
  <si>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</si>
  <si>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</si>
  <si>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</si>
  <si>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</si>
  <si>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</si>
  <si>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</si>
  <si>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</si>
  <si>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</si>
  <si>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</si>
  <si>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</si>
  <si>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</si>
  <si>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</si>
  <si>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</si>
  <si>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</si>
  <si>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</si>
  <si>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</si>
  <si>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</si>
  <si>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</si>
  <si>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</si>
  <si>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</si>
  <si>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</si>
  <si>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</si>
  <si>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</si>
  <si>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</si>
  <si>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</si>
  <si>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</si>
  <si>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</si>
  <si>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</si>
  <si>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</si>
  <si>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</si>
  <si>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</si>
  <si>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</si>
  <si>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</si>
  <si>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</si>
  <si>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</si>
  <si>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</si>
  <si>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</si>
  <si>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</si>
  <si>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</si>
  <si>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</si>
  <si>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</si>
  <si>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</si>
  <si>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</si>
  <si>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</si>
  <si>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</si>
  <si>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</si>
  <si>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</si>
  <si>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</si>
  <si>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</si>
  <si>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</si>
  <si>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</si>
  <si>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</si>
  <si>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</si>
  <si>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</si>
  <si>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</si>
  <si>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</si>
  <si>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</si>
  <si>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</si>
  <si>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</si>
  <si>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</si>
  <si>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</si>
  <si>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</si>
  <si>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</si>
  <si>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</si>
  <si>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</si>
  <si>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</si>
  <si>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</si>
  <si>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</si>
  <si>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</si>
  <si>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</si>
  <si>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</si>
  <si>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</si>
  <si>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</si>
  <si>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</si>
  <si>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</si>
  <si>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</si>
  <si>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</si>
  <si>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</si>
  <si>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</si>
  <si>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</si>
  <si>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</si>
  <si>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</si>
  <si>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</si>
  <si>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</si>
  <si>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</si>
  <si>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</si>
  <si>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</si>
  <si>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</si>
  <si>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</si>
  <si>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</si>
  <si>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</si>
  <si>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</si>
  <si>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</si>
  <si>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</si>
  <si>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</si>
  <si>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</si>
  <si>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</si>
  <si>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</si>
  <si>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</si>
  <si>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</si>
  <si>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</si>
  <si>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</si>
  <si>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</si>
  <si>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</si>
  <si>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</si>
  <si>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</si>
  <si>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</si>
  <si>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</si>
  <si>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</si>
  <si>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</si>
  <si>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</si>
  <si>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</si>
  <si>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</si>
  <si>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</si>
  <si>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</si>
  <si>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</si>
  <si>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</si>
  <si>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</si>
  <si>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</si>
  <si>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</si>
  <si>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</si>
  <si>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</si>
  <si>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</si>
  <si>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</si>
  <si>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</si>
  <si>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</si>
  <si>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</si>
  <si>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</si>
  <si>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</si>
  <si>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</si>
  <si>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</si>
  <si>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</si>
  <si>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</si>
  <si>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</si>
  <si>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</si>
  <si>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</si>
  <si>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</si>
  <si>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</si>
  <si>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</si>
  <si>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</si>
  <si>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</si>
  <si>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</si>
  <si>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</si>
  <si>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</si>
  <si>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</si>
  <si>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</si>
  <si>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</si>
  <si>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</si>
  <si>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</si>
  <si>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</si>
  <si>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</si>
  <si>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</si>
  <si>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</si>
  <si>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</si>
  <si>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</si>
  <si>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</si>
  <si>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</si>
  <si>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</si>
  <si>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</si>
  <si>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</si>
  <si>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</si>
  <si>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</si>
  <si>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</si>
  <si>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</si>
  <si>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</si>
  <si>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</si>
  <si>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</si>
  <si>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</si>
  <si>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</si>
  <si>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</si>
  <si>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</si>
  <si>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</si>
  <si>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</si>
  <si>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</si>
  <si>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</si>
  <si>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</si>
  <si>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</si>
  <si>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</si>
  <si>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</si>
  <si>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</si>
  <si>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</si>
  <si>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</si>
  <si>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</si>
  <si>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</si>
  <si>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</si>
  <si>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</si>
  <si>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</si>
  <si>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</si>
  <si>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</si>
  <si>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</si>
  <si>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</si>
  <si>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</si>
  <si>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</si>
  <si>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</si>
  <si>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</si>
  <si>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</si>
  <si>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</si>
  <si>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</si>
  <si>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</si>
  <si>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</si>
  <si>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</si>
  <si>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</si>
  <si>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</si>
  <si>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</si>
  <si>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</si>
  <si>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</si>
  <si>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</si>
  <si>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</si>
  <si>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</si>
  <si>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</si>
  <si>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</si>
  <si>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</si>
  <si>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</si>
  <si>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</si>
  <si>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</si>
  <si>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</si>
  <si>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</si>
  <si>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</si>
  <si>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</si>
  <si>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</si>
  <si>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</si>
  <si>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</si>
  <si>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</si>
  <si>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</si>
  <si>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</si>
  <si>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</si>
  <si>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</si>
  <si>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</si>
  <si>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</si>
  <si>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</si>
  <si>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</si>
  <si>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</si>
  <si>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</si>
  <si>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</si>
  <si>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</si>
  <si>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</si>
  <si>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</si>
  <si>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</si>
  <si>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</si>
  <si>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</si>
  <si>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</si>
  <si>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</si>
  <si>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</si>
  <si>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</si>
  <si>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</si>
  <si>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</si>
  <si>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</si>
  <si>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</si>
  <si>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</si>
  <si>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</si>
  <si>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</si>
  <si>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</si>
  <si>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</si>
  <si>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</si>
  <si>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</si>
  <si>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</si>
  <si>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</si>
  <si>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</si>
  <si>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</si>
  <si>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</si>
  <si>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</si>
  <si>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</si>
  <si>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</si>
  <si>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</si>
  <si>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</si>
  <si>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</si>
  <si>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</si>
  <si>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</si>
  <si>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</si>
  <si>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</si>
  <si>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</si>
  <si>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</si>
  <si>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</si>
  <si>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</si>
  <si>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</si>
  <si>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</si>
  <si>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</si>
  <si>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</si>
  <si>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</si>
  <si>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</si>
  <si>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</si>
  <si>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</si>
  <si>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</si>
  <si>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</si>
  <si>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</si>
  <si>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</si>
  <si>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</si>
  <si>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</si>
  <si>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</si>
  <si>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</si>
  <si>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</si>
  <si>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</si>
  <si>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</si>
  <si>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</si>
  <si>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</si>
  <si>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</si>
  <si>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</si>
  <si>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</si>
  <si>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</si>
  <si>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</si>
  <si>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</si>
  <si>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</si>
  <si>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</si>
  <si>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</si>
  <si>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</si>
  <si>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</si>
  <si>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</si>
  <si>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</si>
  <si>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</si>
  <si>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</si>
  <si>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</si>
  <si>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</si>
  <si>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</si>
  <si>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</si>
  <si>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</si>
  <si>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</si>
  <si>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</si>
  <si>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</si>
  <si>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</si>
  <si>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</si>
  <si>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</si>
  <si>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</si>
  <si>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</si>
  <si>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</si>
  <si>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</si>
  <si>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</si>
  <si>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</si>
  <si>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</si>
  <si>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</si>
  <si>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</si>
  <si>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</si>
  <si>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</si>
  <si>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</si>
  <si>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</si>
  <si>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</si>
  <si>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</si>
  <si>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</si>
  <si>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</si>
  <si>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</si>
  <si>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</si>
  <si>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</si>
  <si>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</si>
  <si>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</si>
  <si>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</si>
  <si>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</si>
  <si>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</si>
  <si>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</si>
  <si>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</si>
  <si>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</si>
  <si>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</si>
  <si>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</si>
  <si>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</si>
  <si>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</si>
  <si>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</si>
  <si>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</si>
  <si>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</si>
  <si>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</si>
  <si>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</si>
  <si>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</si>
  <si>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</si>
  <si>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</si>
  <si>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</si>
  <si>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</si>
  <si>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</si>
  <si>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</si>
  <si>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</si>
  <si>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</si>
  <si>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</si>
  <si>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</si>
  <si>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</si>
  <si>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</si>
  <si>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</si>
  <si>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</si>
  <si>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</si>
  <si>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</si>
  <si>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</si>
  <si>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</si>
  <si>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</si>
  <si>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</si>
  <si>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</si>
  <si>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</si>
  <si>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</si>
  <si>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</si>
  <si>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</si>
  <si>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</si>
  <si>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</si>
  <si>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</si>
  <si>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</si>
  <si>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</si>
  <si>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</si>
  <si>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</si>
  <si>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</si>
  <si>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</si>
  <si>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</si>
  <si>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</si>
  <si>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</si>
  <si>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</si>
  <si>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</si>
  <si>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</si>
  <si>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</si>
  <si>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</si>
  <si>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</si>
  <si>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</si>
  <si>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</si>
  <si>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</si>
  <si>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</si>
  <si>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</si>
  <si>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</si>
  <si>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</si>
  <si>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</si>
  <si>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</si>
  <si>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</si>
  <si>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</si>
  <si>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</si>
  <si>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</si>
  <si>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</si>
  <si>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</si>
  <si>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</si>
  <si>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</si>
  <si>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</si>
  <si>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</si>
  <si>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</si>
  <si>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</si>
  <si>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</si>
  <si>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</si>
  <si>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</si>
  <si>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</si>
  <si>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</si>
  <si>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</si>
  <si>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</si>
  <si>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</si>
  <si>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</si>
  <si>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</si>
  <si>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</si>
  <si>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</si>
  <si>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</si>
  <si>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</si>
  <si>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</si>
  <si>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</si>
  <si>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</si>
  <si>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</si>
  <si>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</si>
  <si>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</si>
  <si>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</si>
  <si>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</si>
  <si>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</si>
  <si>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</si>
  <si>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</si>
  <si>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</si>
  <si>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</si>
  <si>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</si>
  <si>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</si>
  <si>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</si>
  <si>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</si>
  <si>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</si>
  <si>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</si>
  <si>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</si>
  <si>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</si>
  <si>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</si>
  <si>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</si>
  <si>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</si>
  <si>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</si>
  <si>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</si>
  <si>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</si>
  <si>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</si>
  <si>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</si>
  <si>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</si>
  <si>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</si>
  <si>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</si>
  <si>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</si>
  <si>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</si>
  <si>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</si>
  <si>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</si>
  <si>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</si>
  <si>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</si>
  <si>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</si>
  <si>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</si>
  <si>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</si>
  <si>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</si>
  <si>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</si>
  <si>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</si>
  <si>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</si>
  <si>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</si>
  <si>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</si>
  <si>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</si>
  <si>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</si>
  <si>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</si>
  <si>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</si>
  <si>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</si>
  <si>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</si>
  <si>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</si>
  <si>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</si>
  <si>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</si>
  <si>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</si>
  <si>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</si>
  <si>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</si>
  <si>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</si>
  <si>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</si>
  <si>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</si>
  <si>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</si>
  <si>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</si>
  <si>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</si>
  <si>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</si>
  <si>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</si>
  <si>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</si>
  <si>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</si>
  <si>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</si>
  <si>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</si>
  <si>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</si>
  <si>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</si>
  <si>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</si>
  <si>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</si>
  <si>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</si>
  <si>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</si>
  <si>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</si>
  <si>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</si>
  <si>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</si>
  <si>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</si>
  <si>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</si>
  <si>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</si>
  <si>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</si>
  <si>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</si>
  <si>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</si>
  <si>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</si>
  <si>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</si>
  <si>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</si>
  <si>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</si>
  <si>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</si>
  <si>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</si>
  <si>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</si>
  <si>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</si>
  <si>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</si>
  <si>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</si>
  <si>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</si>
  <si>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</si>
  <si>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</si>
  <si>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</si>
  <si>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</si>
  <si>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</si>
  <si>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</si>
  <si>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</si>
  <si>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</si>
  <si>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</si>
  <si>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</si>
  <si>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</si>
  <si>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</si>
  <si>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</si>
  <si>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</si>
  <si>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</si>
  <si>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</si>
  <si>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</si>
  <si>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</si>
  <si>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</si>
  <si>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</si>
  <si>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</si>
  <si>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</si>
  <si>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</si>
  <si>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</si>
  <si>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</si>
  <si>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</si>
  <si>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</si>
  <si>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</si>
  <si>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</si>
  <si>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</si>
  <si>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</si>
  <si>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</si>
  <si>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</si>
  <si>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</si>
  <si>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</si>
  <si>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</si>
  <si>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</si>
  <si>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</si>
  <si>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</si>
  <si>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</si>
  <si>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</si>
  <si>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</si>
  <si>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</si>
  <si>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</si>
  <si>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</si>
  <si>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</si>
  <si>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</si>
  <si>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</si>
  <si>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</si>
  <si>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</si>
  <si>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</si>
  <si>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</si>
  <si>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</si>
  <si>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</si>
  <si>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</si>
  <si>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</si>
  <si>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</si>
  <si>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</si>
  <si>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</si>
  <si>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</si>
  <si>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</si>
  <si>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</si>
  <si>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</si>
  <si>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</si>
  <si>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</si>
  <si>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</si>
  <si>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</si>
  <si>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</si>
  <si>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</si>
  <si>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</si>
  <si>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</si>
  <si>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</si>
  <si>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</si>
  <si>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</si>
  <si>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</si>
  <si>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</si>
  <si>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</si>
  <si>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</si>
  <si>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</si>
  <si>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</si>
  <si>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</si>
  <si>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</si>
  <si>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</si>
  <si>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</si>
  <si>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</si>
  <si>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Елабужский муниципальный район, Город Елабуга (92626101);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</si>
  <si>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</si>
  <si>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</si>
  <si>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Елабуга (92626101)</t>
  </si>
  <si>
    <t>О</t>
  </si>
  <si>
    <t>3.2.1</t>
  </si>
  <si>
    <t>16.1</t>
  </si>
  <si>
    <t>16.2</t>
  </si>
  <si>
    <t>16.3</t>
  </si>
  <si>
    <t>16.4</t>
  </si>
  <si>
    <t>16.5</t>
  </si>
  <si>
    <t>Котельная АМК-У-3ГД  коттеджного поселка "Три медведя"</t>
  </si>
  <si>
    <t>Котельная гостиничног комплекса</t>
  </si>
  <si>
    <t>Котельная БМК 1</t>
  </si>
  <si>
    <t>Котельная БМК 2</t>
  </si>
  <si>
    <t>Котельная БМК 3</t>
  </si>
  <si>
    <t>17.1</t>
  </si>
  <si>
    <t>17.2</t>
  </si>
  <si>
    <t>17.3</t>
  </si>
  <si>
    <t>17.4</t>
  </si>
  <si>
    <t>17.5</t>
  </si>
  <si>
    <t>18.1</t>
  </si>
  <si>
    <t>18.2</t>
  </si>
  <si>
    <t>18.3</t>
  </si>
  <si>
    <t>18.4</t>
  </si>
  <si>
    <t>18.5</t>
  </si>
  <si>
    <t>https://portal.eias.ru/Portal/DownloadPage.aspx?type=12&amp;guid=7e03b883-d67c-4dbc-b8f8-e559a127ddf6</t>
  </si>
  <si>
    <t>8.2</t>
  </si>
  <si>
    <t>8.3</t>
  </si>
  <si>
    <t>8.4</t>
  </si>
  <si>
    <t>8.5</t>
  </si>
  <si>
    <t>Не утверждены</t>
  </si>
  <si>
    <t>27.04.2022 14:30:00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</si>
</sst>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21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0" fontId="7" fillId="0" borderId="0" xfId="50" applyFont="1" applyFill="1" applyAlignment="1" applyProtection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7" borderId="5" xfId="51" applyNumberFormat="1" applyFont="1" applyFill="1" applyBorder="1" applyAlignment="1" applyProtection="1">
      <alignment horizontal="center" vertical="center" wrapText="1"/>
    </xf>
    <xf numFmtId="22" fontId="7" fillId="0" borderId="0" xfId="47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52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49" fontId="52" fillId="9" borderId="12" xfId="2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562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781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50" t="str">
        <f>"Код отчёта: " &amp; GetCode()</f>
        <v>Код отчёта: FAS.JKH.OPEN.INFO.BALANCE.WARM</v>
      </c>
      <c r="C2" s="750"/>
      <c r="D2" s="750"/>
      <c r="E2" s="750"/>
      <c r="F2" s="750"/>
      <c r="G2" s="750"/>
      <c r="V2" s="125"/>
    </row>
    <row r="3" spans="1:27" ht="18" customHeight="1">
      <c r="B3" s="751" t="str">
        <f>"Версия " &amp; GetVersion()</f>
        <v>Версия 2.0</v>
      </c>
      <c r="C3" s="751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52" t="s">
        <v>782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4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46" t="s">
        <v>216</v>
      </c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129"/>
    </row>
    <row r="8" spans="1:27" ht="15" customHeight="1">
      <c r="A8" s="125"/>
      <c r="B8" s="138"/>
      <c r="C8" s="139"/>
      <c r="D8" s="140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746"/>
      <c r="W8" s="746"/>
      <c r="X8" s="746"/>
      <c r="Y8" s="129"/>
    </row>
    <row r="9" spans="1:27" ht="15" customHeight="1">
      <c r="A9" s="125"/>
      <c r="B9" s="138"/>
      <c r="C9" s="139"/>
      <c r="D9" s="140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129"/>
    </row>
    <row r="10" spans="1:27" ht="10.5" customHeight="1">
      <c r="A10" s="125"/>
      <c r="B10" s="138"/>
      <c r="C10" s="139"/>
      <c r="D10" s="140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129"/>
    </row>
    <row r="11" spans="1:27" ht="27" customHeight="1">
      <c r="A11" s="125"/>
      <c r="B11" s="138"/>
      <c r="C11" s="139"/>
      <c r="D11" s="140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129"/>
    </row>
    <row r="12" spans="1:27" ht="12" customHeight="1">
      <c r="A12" s="125"/>
      <c r="B12" s="138"/>
      <c r="C12" s="139"/>
      <c r="D12" s="140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129"/>
    </row>
    <row r="13" spans="1:27" ht="38.25" customHeight="1">
      <c r="A13" s="125"/>
      <c r="B13" s="138"/>
      <c r="C13" s="139"/>
      <c r="D13" s="140"/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130"/>
    </row>
    <row r="14" spans="1:27" ht="15" customHeight="1">
      <c r="A14" s="125"/>
      <c r="B14" s="138"/>
      <c r="C14" s="139"/>
      <c r="D14" s="140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129"/>
    </row>
    <row r="15" spans="1:27" ht="15">
      <c r="A15" s="125"/>
      <c r="B15" s="138"/>
      <c r="C15" s="139"/>
      <c r="D15" s="140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129"/>
    </row>
    <row r="16" spans="1:27" ht="15">
      <c r="A16" s="125"/>
      <c r="B16" s="138"/>
      <c r="C16" s="139"/>
      <c r="D16" s="140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129"/>
    </row>
    <row r="17" spans="1:25" ht="15" customHeight="1">
      <c r="A17" s="125"/>
      <c r="B17" s="138"/>
      <c r="C17" s="139"/>
      <c r="D17" s="140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  <c r="U17" s="746"/>
      <c r="V17" s="746"/>
      <c r="W17" s="746"/>
      <c r="X17" s="746"/>
      <c r="Y17" s="129"/>
    </row>
    <row r="18" spans="1:25" ht="15">
      <c r="A18" s="125"/>
      <c r="B18" s="138"/>
      <c r="C18" s="139"/>
      <c r="D18" s="140"/>
      <c r="E18" s="74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129"/>
    </row>
    <row r="19" spans="1:25" ht="23.45" customHeight="1">
      <c r="A19" s="125"/>
      <c r="B19" s="138"/>
      <c r="C19" s="139"/>
      <c r="D19" s="141"/>
      <c r="E19" s="746"/>
      <c r="F19" s="746"/>
      <c r="G19" s="746"/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48" t="s">
        <v>70</v>
      </c>
      <c r="G21" s="749"/>
      <c r="H21" s="749"/>
      <c r="I21" s="749"/>
      <c r="J21" s="749"/>
      <c r="K21" s="749"/>
      <c r="L21" s="749"/>
      <c r="M21" s="749"/>
      <c r="N21" s="140"/>
      <c r="O21" s="152" t="s">
        <v>66</v>
      </c>
      <c r="P21" s="755" t="s">
        <v>67</v>
      </c>
      <c r="Q21" s="756"/>
      <c r="R21" s="756"/>
      <c r="S21" s="756"/>
      <c r="T21" s="756"/>
      <c r="U21" s="756"/>
      <c r="V21" s="756"/>
      <c r="W21" s="756"/>
      <c r="X21" s="756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48" t="s">
        <v>69</v>
      </c>
      <c r="G22" s="749"/>
      <c r="H22" s="749"/>
      <c r="I22" s="749"/>
      <c r="J22" s="749"/>
      <c r="K22" s="749"/>
      <c r="L22" s="749"/>
      <c r="M22" s="749"/>
      <c r="N22" s="140"/>
      <c r="O22" s="153" t="s">
        <v>66</v>
      </c>
      <c r="P22" s="755" t="s">
        <v>217</v>
      </c>
      <c r="Q22" s="756"/>
      <c r="R22" s="756"/>
      <c r="S22" s="756"/>
      <c r="T22" s="756"/>
      <c r="U22" s="756"/>
      <c r="V22" s="756"/>
      <c r="W22" s="756"/>
      <c r="X22" s="756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47"/>
      <c r="Q23" s="747"/>
      <c r="R23" s="747"/>
      <c r="S23" s="747"/>
      <c r="T23" s="747"/>
      <c r="U23" s="747"/>
      <c r="V23" s="747"/>
      <c r="W23" s="747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46" t="s">
        <v>127</v>
      </c>
      <c r="F35" s="746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  <c r="S35" s="746"/>
      <c r="T35" s="746"/>
      <c r="U35" s="746"/>
      <c r="V35" s="746"/>
      <c r="W35" s="746"/>
      <c r="X35" s="746"/>
      <c r="Y35" s="129"/>
    </row>
    <row r="36" spans="1:25" ht="38.25" hidden="1" customHeight="1">
      <c r="A36" s="125"/>
      <c r="B36" s="138"/>
      <c r="C36" s="139"/>
      <c r="D36" s="143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46"/>
      <c r="P36" s="746"/>
      <c r="Q36" s="746"/>
      <c r="R36" s="746"/>
      <c r="S36" s="746"/>
      <c r="T36" s="746"/>
      <c r="U36" s="746"/>
      <c r="V36" s="746"/>
      <c r="W36" s="746"/>
      <c r="X36" s="746"/>
      <c r="Y36" s="129"/>
    </row>
    <row r="37" spans="1:25" ht="9.75" hidden="1" customHeight="1">
      <c r="A37" s="125"/>
      <c r="B37" s="138"/>
      <c r="C37" s="139"/>
      <c r="D37" s="143"/>
      <c r="E37" s="746"/>
      <c r="F37" s="746"/>
      <c r="G37" s="746"/>
      <c r="H37" s="746"/>
      <c r="I37" s="746"/>
      <c r="J37" s="746"/>
      <c r="K37" s="746"/>
      <c r="L37" s="746"/>
      <c r="M37" s="746"/>
      <c r="N37" s="746"/>
      <c r="O37" s="746"/>
      <c r="P37" s="746"/>
      <c r="Q37" s="746"/>
      <c r="R37" s="746"/>
      <c r="S37" s="746"/>
      <c r="T37" s="746"/>
      <c r="U37" s="746"/>
      <c r="V37" s="746"/>
      <c r="W37" s="746"/>
      <c r="X37" s="746"/>
      <c r="Y37" s="129"/>
    </row>
    <row r="38" spans="1:25" ht="51" hidden="1" customHeight="1">
      <c r="A38" s="125"/>
      <c r="B38" s="138"/>
      <c r="C38" s="139"/>
      <c r="D38" s="143"/>
      <c r="E38" s="746"/>
      <c r="F38" s="746"/>
      <c r="G38" s="746"/>
      <c r="H38" s="746"/>
      <c r="I38" s="746"/>
      <c r="J38" s="746"/>
      <c r="K38" s="746"/>
      <c r="L38" s="746"/>
      <c r="M38" s="746"/>
      <c r="N38" s="746"/>
      <c r="O38" s="746"/>
      <c r="P38" s="746"/>
      <c r="Q38" s="746"/>
      <c r="R38" s="746"/>
      <c r="S38" s="746"/>
      <c r="T38" s="746"/>
      <c r="U38" s="746"/>
      <c r="V38" s="746"/>
      <c r="W38" s="746"/>
      <c r="X38" s="746"/>
      <c r="Y38" s="129"/>
    </row>
    <row r="39" spans="1:25" ht="15" hidden="1" customHeight="1">
      <c r="A39" s="125"/>
      <c r="B39" s="138"/>
      <c r="C39" s="139"/>
      <c r="D39" s="143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746"/>
      <c r="T39" s="746"/>
      <c r="U39" s="746"/>
      <c r="V39" s="746"/>
      <c r="W39" s="746"/>
      <c r="X39" s="746"/>
      <c r="Y39" s="129"/>
    </row>
    <row r="40" spans="1:25" ht="12" hidden="1" customHeight="1">
      <c r="A40" s="125"/>
      <c r="B40" s="138"/>
      <c r="C40" s="139"/>
      <c r="D40" s="143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129"/>
    </row>
    <row r="41" spans="1:25" ht="15.95" hidden="1" customHeight="1">
      <c r="A41" s="125"/>
      <c r="B41" s="138"/>
      <c r="C41" s="139"/>
      <c r="D41" s="143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129"/>
    </row>
    <row r="42" spans="1:25" ht="15.95" hidden="1" customHeight="1">
      <c r="A42" s="125"/>
      <c r="B42" s="138"/>
      <c r="C42" s="139"/>
      <c r="D42" s="143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758"/>
      <c r="Q42" s="758"/>
      <c r="R42" s="758"/>
      <c r="S42" s="758"/>
      <c r="T42" s="758"/>
      <c r="U42" s="758"/>
      <c r="V42" s="758"/>
      <c r="W42" s="758"/>
      <c r="X42" s="758"/>
      <c r="Y42" s="129"/>
    </row>
    <row r="43" spans="1:25" ht="15.95" hidden="1" customHeight="1">
      <c r="A43" s="125"/>
      <c r="B43" s="138"/>
      <c r="C43" s="139"/>
      <c r="D43" s="143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8"/>
      <c r="V43" s="758"/>
      <c r="W43" s="758"/>
      <c r="X43" s="758"/>
      <c r="Y43" s="129"/>
    </row>
    <row r="44" spans="1:25" ht="15.95" hidden="1" customHeight="1">
      <c r="A44" s="125"/>
      <c r="B44" s="138"/>
      <c r="C44" s="139"/>
      <c r="D44" s="141"/>
      <c r="E44" s="758"/>
      <c r="F44" s="758"/>
      <c r="G44" s="758"/>
      <c r="H44" s="758"/>
      <c r="I44" s="758"/>
      <c r="J44" s="758"/>
      <c r="K44" s="758"/>
      <c r="L44" s="758"/>
      <c r="M44" s="758"/>
      <c r="N44" s="758"/>
      <c r="O44" s="758"/>
      <c r="P44" s="758"/>
      <c r="Q44" s="758"/>
      <c r="R44" s="758"/>
      <c r="S44" s="758"/>
      <c r="T44" s="758"/>
      <c r="U44" s="758"/>
      <c r="V44" s="758"/>
      <c r="W44" s="758"/>
      <c r="X44" s="758"/>
      <c r="Y44" s="129"/>
    </row>
    <row r="45" spans="1:25" ht="18" hidden="1" customHeight="1">
      <c r="A45" s="125"/>
      <c r="B45" s="138"/>
      <c r="C45" s="139"/>
      <c r="D45" s="141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8"/>
      <c r="V45" s="758"/>
      <c r="W45" s="758"/>
      <c r="X45" s="758"/>
      <c r="Y45" s="129"/>
    </row>
    <row r="46" spans="1:25" ht="24" hidden="1" customHeight="1">
      <c r="A46" s="125"/>
      <c r="B46" s="138"/>
      <c r="C46" s="139"/>
      <c r="D46" s="143"/>
      <c r="E46" s="746" t="s">
        <v>65</v>
      </c>
      <c r="F46" s="746"/>
      <c r="G46" s="746"/>
      <c r="H46" s="746"/>
      <c r="I46" s="746"/>
      <c r="J46" s="746"/>
      <c r="K46" s="746"/>
      <c r="L46" s="746"/>
      <c r="M46" s="746"/>
      <c r="N46" s="746"/>
      <c r="O46" s="746"/>
      <c r="P46" s="746"/>
      <c r="Q46" s="746"/>
      <c r="R46" s="746"/>
      <c r="S46" s="746"/>
      <c r="T46" s="746"/>
      <c r="U46" s="746"/>
      <c r="V46" s="746"/>
      <c r="W46" s="746"/>
      <c r="X46" s="746"/>
      <c r="Y46" s="129"/>
    </row>
    <row r="47" spans="1:25" ht="37.5" hidden="1" customHeight="1">
      <c r="A47" s="125"/>
      <c r="B47" s="138"/>
      <c r="C47" s="139"/>
      <c r="D47" s="143"/>
      <c r="E47" s="74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6"/>
      <c r="Y47" s="129"/>
    </row>
    <row r="48" spans="1:25" ht="24" hidden="1" customHeight="1">
      <c r="A48" s="125"/>
      <c r="B48" s="138"/>
      <c r="C48" s="139"/>
      <c r="D48" s="143"/>
      <c r="E48" s="746"/>
      <c r="F48" s="746"/>
      <c r="G48" s="746"/>
      <c r="H48" s="746"/>
      <c r="I48" s="746"/>
      <c r="J48" s="746"/>
      <c r="K48" s="746"/>
      <c r="L48" s="746"/>
      <c r="M48" s="746"/>
      <c r="N48" s="746"/>
      <c r="O48" s="746"/>
      <c r="P48" s="746"/>
      <c r="Q48" s="746"/>
      <c r="R48" s="746"/>
      <c r="S48" s="746"/>
      <c r="T48" s="746"/>
      <c r="U48" s="746"/>
      <c r="V48" s="746"/>
      <c r="W48" s="746"/>
      <c r="X48" s="746"/>
      <c r="Y48" s="129"/>
    </row>
    <row r="49" spans="1:25" ht="51" hidden="1" customHeight="1">
      <c r="A49" s="125"/>
      <c r="B49" s="138"/>
      <c r="C49" s="139"/>
      <c r="D49" s="143"/>
      <c r="E49" s="746"/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  <c r="U49" s="746"/>
      <c r="V49" s="746"/>
      <c r="W49" s="746"/>
      <c r="X49" s="746"/>
      <c r="Y49" s="129"/>
    </row>
    <row r="50" spans="1:25" ht="12" hidden="1" customHeight="1">
      <c r="A50" s="125"/>
      <c r="B50" s="138"/>
      <c r="C50" s="139"/>
      <c r="D50" s="143"/>
      <c r="E50" s="746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6"/>
      <c r="Y50" s="129"/>
    </row>
    <row r="51" spans="1:25" ht="12" hidden="1" customHeight="1">
      <c r="A51" s="125"/>
      <c r="B51" s="138"/>
      <c r="C51" s="139"/>
      <c r="D51" s="143"/>
      <c r="E51" s="746"/>
      <c r="F51" s="746"/>
      <c r="G51" s="746"/>
      <c r="H51" s="746"/>
      <c r="I51" s="746"/>
      <c r="J51" s="746"/>
      <c r="K51" s="746"/>
      <c r="L51" s="746"/>
      <c r="M51" s="746"/>
      <c r="N51" s="746"/>
      <c r="O51" s="746"/>
      <c r="P51" s="746"/>
      <c r="Q51" s="746"/>
      <c r="R51" s="746"/>
      <c r="S51" s="746"/>
      <c r="T51" s="746"/>
      <c r="U51" s="746"/>
      <c r="V51" s="746"/>
      <c r="W51" s="746"/>
      <c r="X51" s="746"/>
      <c r="Y51" s="129"/>
    </row>
    <row r="52" spans="1:25" ht="12" hidden="1" customHeight="1">
      <c r="A52" s="125"/>
      <c r="B52" s="138"/>
      <c r="C52" s="139"/>
      <c r="D52" s="143"/>
      <c r="E52" s="74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46"/>
      <c r="U52" s="746"/>
      <c r="V52" s="746"/>
      <c r="W52" s="746"/>
      <c r="X52" s="746"/>
      <c r="Y52" s="129"/>
    </row>
    <row r="53" spans="1:25" ht="12" hidden="1" customHeight="1">
      <c r="A53" s="125"/>
      <c r="B53" s="138"/>
      <c r="C53" s="139"/>
      <c r="D53" s="143"/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6"/>
      <c r="Y53" s="129"/>
    </row>
    <row r="54" spans="1:25" ht="12" hidden="1" customHeight="1">
      <c r="A54" s="125"/>
      <c r="B54" s="138"/>
      <c r="C54" s="139"/>
      <c r="D54" s="143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129"/>
    </row>
    <row r="55" spans="1:25" ht="12" hidden="1" customHeight="1">
      <c r="A55" s="125"/>
      <c r="B55" s="138"/>
      <c r="C55" s="139"/>
      <c r="D55" s="143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746"/>
      <c r="W55" s="746"/>
      <c r="X55" s="746"/>
      <c r="Y55" s="129"/>
    </row>
    <row r="56" spans="1:25" ht="12" hidden="1" customHeight="1">
      <c r="A56" s="125"/>
      <c r="B56" s="138"/>
      <c r="C56" s="139"/>
      <c r="D56" s="141"/>
      <c r="E56" s="746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6"/>
      <c r="Y56" s="129"/>
    </row>
    <row r="57" spans="1:25" ht="11.1" hidden="1" customHeight="1">
      <c r="A57" s="125"/>
      <c r="B57" s="138"/>
      <c r="C57" s="139"/>
      <c r="D57" s="141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129"/>
    </row>
    <row r="58" spans="1:25" ht="15" hidden="1" customHeight="1">
      <c r="A58" s="125"/>
      <c r="B58" s="138"/>
      <c r="C58" s="139"/>
      <c r="D58" s="143"/>
      <c r="E58" s="766" t="s">
        <v>218</v>
      </c>
      <c r="F58" s="766"/>
      <c r="G58" s="766"/>
      <c r="H58" s="766"/>
      <c r="I58" s="766"/>
      <c r="J58" s="766"/>
      <c r="K58" s="766"/>
      <c r="L58" s="766"/>
      <c r="M58" s="766"/>
      <c r="N58" s="766"/>
      <c r="O58" s="766"/>
      <c r="P58" s="766"/>
      <c r="Q58" s="766"/>
      <c r="R58" s="766"/>
      <c r="S58" s="766"/>
      <c r="T58" s="766"/>
      <c r="U58" s="766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60"/>
      <c r="F59" s="760"/>
      <c r="G59" s="760"/>
      <c r="H59" s="761"/>
      <c r="I59" s="761"/>
      <c r="J59" s="761"/>
      <c r="K59" s="761"/>
      <c r="L59" s="761"/>
      <c r="M59" s="761"/>
      <c r="N59" s="761"/>
      <c r="O59" s="761"/>
      <c r="P59" s="761"/>
      <c r="Q59" s="761"/>
      <c r="R59" s="761"/>
      <c r="S59" s="761"/>
      <c r="T59" s="761"/>
      <c r="U59" s="761"/>
      <c r="V59" s="761"/>
      <c r="W59" s="761"/>
      <c r="X59" s="761"/>
      <c r="Y59" s="129"/>
    </row>
    <row r="60" spans="1:25" ht="15" hidden="1" customHeight="1">
      <c r="A60" s="125"/>
      <c r="B60" s="138"/>
      <c r="C60" s="139"/>
      <c r="D60" s="143"/>
      <c r="E60" s="762"/>
      <c r="F60" s="763"/>
      <c r="G60" s="76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66" t="s">
        <v>219</v>
      </c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66" t="s">
        <v>220</v>
      </c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129"/>
    </row>
    <row r="73" spans="1:25" ht="52.5" hidden="1" customHeight="1">
      <c r="A73" s="125"/>
      <c r="B73" s="138"/>
      <c r="C73" s="139"/>
      <c r="D73" s="143"/>
      <c r="E73" s="144"/>
      <c r="F73" s="765"/>
      <c r="G73" s="765"/>
      <c r="H73" s="765"/>
      <c r="I73" s="765"/>
      <c r="J73" s="765"/>
      <c r="K73" s="765"/>
      <c r="L73" s="765"/>
      <c r="M73" s="765"/>
      <c r="N73" s="765"/>
      <c r="O73" s="765"/>
      <c r="P73" s="765"/>
      <c r="Q73" s="765"/>
      <c r="R73" s="765"/>
      <c r="S73" s="765"/>
      <c r="T73" s="765"/>
      <c r="U73" s="765"/>
      <c r="V73" s="765"/>
      <c r="W73" s="765"/>
      <c r="X73" s="765"/>
      <c r="Y73" s="129"/>
    </row>
    <row r="74" spans="1:25" ht="8.1" hidden="1" customHeight="1">
      <c r="A74" s="125"/>
      <c r="B74" s="138"/>
      <c r="C74" s="139"/>
      <c r="D74" s="143"/>
      <c r="E74" s="144"/>
      <c r="F74" s="769"/>
      <c r="G74" s="769"/>
      <c r="H74" s="769"/>
      <c r="I74" s="769"/>
      <c r="J74" s="769"/>
      <c r="K74" s="769"/>
      <c r="L74" s="769"/>
      <c r="M74" s="769"/>
      <c r="N74" s="769"/>
      <c r="O74" s="769"/>
      <c r="P74" s="769"/>
      <c r="Q74" s="769"/>
      <c r="R74" s="769"/>
      <c r="S74" s="769"/>
      <c r="T74" s="769"/>
      <c r="U74" s="769"/>
      <c r="V74" s="769"/>
      <c r="W74" s="769"/>
      <c r="X74" s="769"/>
      <c r="Y74" s="129"/>
    </row>
    <row r="75" spans="1:25" ht="14.25" hidden="1" customHeight="1">
      <c r="A75" s="125"/>
      <c r="B75" s="138"/>
      <c r="C75" s="139"/>
      <c r="D75" s="143"/>
      <c r="E75" s="770"/>
      <c r="F75" s="770"/>
      <c r="G75" s="770"/>
      <c r="H75" s="770"/>
      <c r="I75" s="770"/>
      <c r="J75" s="770"/>
      <c r="K75" s="770"/>
      <c r="L75" s="770"/>
      <c r="M75" s="770"/>
      <c r="N75" s="770"/>
      <c r="O75" s="770"/>
      <c r="P75" s="770"/>
      <c r="Q75" s="770"/>
      <c r="R75" s="770"/>
      <c r="S75" s="770"/>
      <c r="T75" s="770"/>
      <c r="U75" s="770"/>
      <c r="V75" s="770"/>
      <c r="W75" s="770"/>
      <c r="X75" s="770"/>
      <c r="Y75" s="129"/>
    </row>
    <row r="76" spans="1:25" ht="34.5" hidden="1" customHeight="1">
      <c r="A76" s="125"/>
      <c r="B76" s="138"/>
      <c r="C76" s="139"/>
      <c r="D76" s="143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129"/>
    </row>
    <row r="77" spans="1:25" ht="23.1" hidden="1" customHeight="1">
      <c r="A77" s="125"/>
      <c r="B77" s="138"/>
      <c r="C77" s="139"/>
      <c r="D77" s="143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771"/>
      <c r="W77" s="771"/>
      <c r="X77" s="771"/>
      <c r="Y77" s="129"/>
    </row>
    <row r="78" spans="1:25" ht="42.75" hidden="1" customHeight="1">
      <c r="A78" s="125"/>
      <c r="B78" s="138"/>
      <c r="C78" s="139"/>
      <c r="D78" s="143"/>
      <c r="E78" s="771"/>
      <c r="F78" s="771"/>
      <c r="G78" s="771"/>
      <c r="H78" s="771"/>
      <c r="I78" s="771"/>
      <c r="J78" s="771"/>
      <c r="K78" s="771"/>
      <c r="L78" s="771"/>
      <c r="M78" s="771"/>
      <c r="N78" s="771"/>
      <c r="O78" s="771"/>
      <c r="P78" s="771"/>
      <c r="Q78" s="771"/>
      <c r="R78" s="771"/>
      <c r="S78" s="771"/>
      <c r="T78" s="771"/>
      <c r="U78" s="771"/>
      <c r="V78" s="771"/>
      <c r="W78" s="771"/>
      <c r="X78" s="771"/>
      <c r="Y78" s="129"/>
    </row>
    <row r="79" spans="1:25" ht="25.5" hidden="1" customHeight="1">
      <c r="A79" s="125"/>
      <c r="B79" s="138"/>
      <c r="C79" s="139"/>
      <c r="D79" s="143"/>
      <c r="E79" s="768" t="s">
        <v>64</v>
      </c>
      <c r="F79" s="768"/>
      <c r="G79" s="768"/>
      <c r="H79" s="768"/>
      <c r="I79" s="768"/>
      <c r="J79" s="768"/>
      <c r="K79" s="768"/>
      <c r="L79" s="768"/>
      <c r="M79" s="768"/>
      <c r="N79" s="768"/>
      <c r="O79" s="768"/>
      <c r="P79" s="768"/>
      <c r="Q79" s="768"/>
      <c r="R79" s="768"/>
      <c r="S79" s="768"/>
      <c r="T79" s="768"/>
      <c r="U79" s="768"/>
      <c r="V79" s="768"/>
      <c r="W79" s="768"/>
      <c r="X79" s="768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59" t="s">
        <v>63</v>
      </c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59" t="s">
        <v>62</v>
      </c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59"/>
      <c r="U83" s="759"/>
      <c r="V83" s="759"/>
      <c r="W83" s="759"/>
      <c r="X83" s="759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14">
        <v>44459.713275462964</v>
      </c>
      <c r="B2" s="21" t="s">
        <v>785</v>
      </c>
      <c r="C2" s="21" t="s">
        <v>215</v>
      </c>
    </row>
    <row r="3" spans="1:4">
      <c r="A3" s="714">
        <v>44459.713773148149</v>
      </c>
      <c r="B3" s="21" t="s">
        <v>785</v>
      </c>
      <c r="C3" s="21" t="s">
        <v>215</v>
      </c>
    </row>
    <row r="4" spans="1:4">
      <c r="A4" s="714">
        <v>44459.713796296295</v>
      </c>
      <c r="B4" s="21" t="s">
        <v>786</v>
      </c>
      <c r="C4" s="21" t="s">
        <v>215</v>
      </c>
    </row>
    <row r="5" spans="1:4">
      <c r="A5" s="714">
        <v>44677.382835648146</v>
      </c>
      <c r="B5" s="21" t="s">
        <v>785</v>
      </c>
      <c r="C5" s="21" t="s">
        <v>215</v>
      </c>
    </row>
    <row r="6" spans="1:4">
      <c r="A6" s="714">
        <v>44677.382847222223</v>
      </c>
      <c r="B6" s="21" t="s">
        <v>786</v>
      </c>
      <c r="C6" s="21" t="s">
        <v>215</v>
      </c>
    </row>
    <row r="7" spans="1:4">
      <c r="A7" s="714">
        <v>44677.383194444446</v>
      </c>
      <c r="B7" s="21" t="s">
        <v>785</v>
      </c>
      <c r="C7" s="21" t="s">
        <v>215</v>
      </c>
    </row>
    <row r="8" spans="1:4">
      <c r="A8" s="714">
        <v>44677.383206018516</v>
      </c>
      <c r="B8" s="21" t="s">
        <v>786</v>
      </c>
      <c r="C8" s="21" t="s">
        <v>215</v>
      </c>
    </row>
    <row r="9" spans="1:4">
      <c r="A9" s="714">
        <v>44677.383379629631</v>
      </c>
      <c r="B9" s="21" t="s">
        <v>785</v>
      </c>
      <c r="C9" s="21" t="s">
        <v>215</v>
      </c>
    </row>
    <row r="10" spans="1:4">
      <c r="A10" s="714">
        <v>44677.383391203701</v>
      </c>
      <c r="B10" s="21" t="s">
        <v>786</v>
      </c>
      <c r="C10" s="21" t="s">
        <v>215</v>
      </c>
    </row>
    <row r="11" spans="1:4">
      <c r="A11" s="714">
        <v>44677.385347222225</v>
      </c>
      <c r="B11" s="21" t="s">
        <v>785</v>
      </c>
      <c r="C11" s="21" t="s">
        <v>215</v>
      </c>
    </row>
    <row r="12" spans="1:4">
      <c r="A12" s="714">
        <v>44677.385358796295</v>
      </c>
      <c r="B12" s="21" t="s">
        <v>786</v>
      </c>
      <c r="C12" s="21" t="s">
        <v>215</v>
      </c>
    </row>
    <row r="13" spans="1:4">
      <c r="A13" s="714">
        <v>44677.431770833333</v>
      </c>
      <c r="B13" s="21" t="s">
        <v>785</v>
      </c>
      <c r="C13" s="21" t="s">
        <v>215</v>
      </c>
    </row>
    <row r="14" spans="1:4">
      <c r="A14" s="714">
        <v>44677.43178240741</v>
      </c>
      <c r="B14" s="21" t="s">
        <v>786</v>
      </c>
      <c r="C14" s="21" t="s">
        <v>215</v>
      </c>
    </row>
    <row r="15" spans="1:4">
      <c r="A15" s="714">
        <v>44677.654120370367</v>
      </c>
      <c r="B15" s="21" t="s">
        <v>785</v>
      </c>
      <c r="C15" s="21" t="s">
        <v>215</v>
      </c>
    </row>
    <row r="16" spans="1:4">
      <c r="A16" s="714">
        <v>44677.654131944444</v>
      </c>
      <c r="B16" s="21" t="s">
        <v>786</v>
      </c>
      <c r="C16" s="21" t="s">
        <v>215</v>
      </c>
    </row>
    <row r="17" spans="1:3">
      <c r="A17" s="714">
        <v>44677.7190162037</v>
      </c>
      <c r="B17" s="21" t="s">
        <v>785</v>
      </c>
      <c r="C17" s="21" t="s">
        <v>215</v>
      </c>
    </row>
    <row r="18" spans="1:3">
      <c r="A18" s="714">
        <v>44677.719027777777</v>
      </c>
      <c r="B18" s="21" t="s">
        <v>786</v>
      </c>
      <c r="C18" s="21" t="s">
        <v>215</v>
      </c>
    </row>
    <row r="19" spans="1:3">
      <c r="A19" s="714">
        <v>44677.758344907408</v>
      </c>
      <c r="B19" s="21" t="s">
        <v>785</v>
      </c>
      <c r="C19" s="21" t="s">
        <v>215</v>
      </c>
    </row>
    <row r="20" spans="1:3">
      <c r="A20" s="714">
        <v>44677.758356481485</v>
      </c>
      <c r="B20" s="21" t="s">
        <v>786</v>
      </c>
      <c r="C20" s="21" t="s">
        <v>215</v>
      </c>
    </row>
    <row r="21" spans="1:3">
      <c r="A21" s="714">
        <v>44677.758657407408</v>
      </c>
      <c r="B21" s="21" t="s">
        <v>785</v>
      </c>
      <c r="C21" s="21" t="s">
        <v>215</v>
      </c>
    </row>
    <row r="22" spans="1:3">
      <c r="A22" s="714">
        <v>44677.758668981478</v>
      </c>
      <c r="B22" s="21" t="s">
        <v>786</v>
      </c>
      <c r="C22" s="21" t="s">
        <v>215</v>
      </c>
    </row>
    <row r="23" spans="1:3">
      <c r="A23" s="714">
        <v>44677.779629629629</v>
      </c>
      <c r="B23" s="21" t="s">
        <v>785</v>
      </c>
      <c r="C23" s="21" t="s">
        <v>215</v>
      </c>
    </row>
    <row r="24" spans="1:3">
      <c r="A24" s="714">
        <v>44677.779641203706</v>
      </c>
      <c r="B24" s="21" t="s">
        <v>786</v>
      </c>
      <c r="C24" s="21" t="s">
        <v>215</v>
      </c>
    </row>
    <row r="25" spans="1:3">
      <c r="A25" s="714">
        <v>44678.385925925926</v>
      </c>
      <c r="B25" s="21" t="s">
        <v>785</v>
      </c>
      <c r="C25" s="21" t="s">
        <v>215</v>
      </c>
    </row>
    <row r="26" spans="1:3">
      <c r="A26" s="714">
        <v>44678.385937500003</v>
      </c>
      <c r="B26" s="21" t="s">
        <v>786</v>
      </c>
      <c r="C26" s="21" t="s">
        <v>215</v>
      </c>
    </row>
    <row r="27" spans="1:3">
      <c r="A27" s="714">
        <v>44678.397592592592</v>
      </c>
      <c r="B27" s="21" t="s">
        <v>785</v>
      </c>
      <c r="C27" s="21" t="s">
        <v>215</v>
      </c>
    </row>
    <row r="28" spans="1:3">
      <c r="A28" s="714">
        <v>44678.397604166668</v>
      </c>
      <c r="B28" s="21" t="s">
        <v>786</v>
      </c>
      <c r="C28" s="21" t="s">
        <v>215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26322562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2.0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72" t="s">
        <v>780</v>
      </c>
      <c r="F5" s="772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203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4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idden="1">
      <c r="A14" s="108"/>
      <c r="D14" s="109"/>
      <c r="E14" s="110" t="s">
        <v>117</v>
      </c>
      <c r="F14" s="548" t="s">
        <v>787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>
        <v>2021</v>
      </c>
      <c r="D20" s="109"/>
      <c r="E20" s="107" t="s">
        <v>325</v>
      </c>
      <c r="F20" s="231">
        <v>2021</v>
      </c>
      <c r="G20" s="121"/>
    </row>
    <row r="21" spans="1:17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4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961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962</v>
      </c>
      <c r="G28" s="122"/>
    </row>
    <row r="29" spans="1:17">
      <c r="C29" s="111"/>
      <c r="D29" s="109"/>
      <c r="E29" s="112" t="s">
        <v>5</v>
      </c>
      <c r="F29" s="61" t="s">
        <v>892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>
      <c r="B32" s="373"/>
      <c r="C32" s="111"/>
      <c r="D32" s="378"/>
      <c r="E32" s="608" t="s">
        <v>540</v>
      </c>
      <c r="F32" s="735" t="s">
        <v>542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>
      <c r="A34" s="377"/>
      <c r="B34" s="373"/>
      <c r="C34" s="374"/>
      <c r="D34" s="378"/>
      <c r="E34" s="376" t="s">
        <v>749</v>
      </c>
      <c r="F34" s="734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36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37" t="s">
        <v>1550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>
      <c r="A39" s="108"/>
      <c r="B39" s="26"/>
      <c r="C39" s="104"/>
      <c r="D39" s="109"/>
      <c r="E39" s="376" t="s">
        <v>328</v>
      </c>
      <c r="F39" s="736" t="s">
        <v>19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36" t="s">
        <v>19</v>
      </c>
      <c r="G41" s="121"/>
      <c r="I41" s="116"/>
      <c r="Q41" s="245"/>
    </row>
    <row r="42" spans="1:17" s="375" customFormat="1" ht="60" hidden="1" customHeight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5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1551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1552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1554</v>
      </c>
    </row>
    <row r="50" spans="5:6" ht="19.5" customHeight="1">
      <c r="E50" s="114" t="s">
        <v>22</v>
      </c>
      <c r="F50" s="67" t="s">
        <v>1555</v>
      </c>
    </row>
    <row r="51" spans="5:6" ht="19.5" customHeight="1">
      <c r="E51" s="114" t="s">
        <v>28</v>
      </c>
      <c r="F51" s="67" t="s">
        <v>1553</v>
      </c>
    </row>
    <row r="52" spans="5:6" ht="19.5" customHeight="1">
      <c r="E52" s="114" t="s">
        <v>23</v>
      </c>
      <c r="F52" s="67" t="s">
        <v>1556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73" t="s">
        <v>781</v>
      </c>
      <c r="F56" s="773"/>
    </row>
    <row r="60" spans="5:6">
      <c r="E60" s="710"/>
    </row>
  </sheetData>
  <sheetProtection password="FA9C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635" hidden="1" customWidth="1"/>
    <col min="2" max="2" width="9.140625" style="633" hidden="1" customWidth="1"/>
    <col min="3" max="3" width="3.7109375" style="169" customWidth="1"/>
    <col min="4" max="4" width="6.28515625" style="633" customWidth="1"/>
    <col min="5" max="5" width="46.42578125" style="633" customWidth="1"/>
    <col min="6" max="6" width="3.7109375" style="633" customWidth="1"/>
    <col min="7" max="7" width="5.7109375" style="633" customWidth="1"/>
    <col min="8" max="8" width="41.42578125" style="633" bestFit="1" customWidth="1"/>
    <col min="9" max="9" width="3.7109375" style="633" customWidth="1"/>
    <col min="10" max="10" width="5.7109375" style="633" customWidth="1"/>
    <col min="11" max="11" width="32.5703125" style="633" customWidth="1"/>
    <col min="12" max="12" width="14.85546875" style="633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3"/>
  </cols>
  <sheetData>
    <row r="1" spans="1:256" s="484" customFormat="1" ht="16.5" hidden="1" customHeight="1">
      <c r="C1" s="728"/>
      <c r="H1" s="728"/>
      <c r="I1" s="728"/>
      <c r="J1" s="728"/>
      <c r="K1" s="728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5"/>
      <c r="B4" s="633"/>
      <c r="C4" s="54"/>
      <c r="D4" s="778" t="s">
        <v>330</v>
      </c>
      <c r="E4" s="779"/>
      <c r="F4" s="779"/>
      <c r="G4" s="779"/>
      <c r="H4" s="780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81"/>
      <c r="E6" s="781"/>
      <c r="F6" s="782" t="s">
        <v>18</v>
      </c>
      <c r="G6" s="782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785"/>
      <c r="F7" s="785"/>
      <c r="G7" s="785"/>
      <c r="H7" s="785"/>
      <c r="I7" s="785"/>
      <c r="J7" s="785"/>
      <c r="K7" s="785"/>
      <c r="L7" s="785"/>
    </row>
    <row r="8" spans="1:256" s="170" customFormat="1">
      <c r="A8" s="635"/>
      <c r="B8" s="633"/>
      <c r="C8" s="54"/>
      <c r="D8" s="783" t="s">
        <v>331</v>
      </c>
      <c r="E8" s="783"/>
      <c r="F8" s="783" t="s">
        <v>137</v>
      </c>
      <c r="G8" s="783"/>
      <c r="H8" s="783"/>
      <c r="I8" s="784" t="s">
        <v>138</v>
      </c>
      <c r="J8" s="784"/>
      <c r="K8" s="784"/>
      <c r="L8" s="784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6" t="s">
        <v>25</v>
      </c>
      <c r="E9" s="716" t="s">
        <v>145</v>
      </c>
      <c r="F9" s="774" t="s">
        <v>25</v>
      </c>
      <c r="G9" s="775"/>
      <c r="H9" s="186" t="s">
        <v>145</v>
      </c>
      <c r="I9" s="776" t="s">
        <v>25</v>
      </c>
      <c r="J9" s="776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7" t="s">
        <v>26</v>
      </c>
      <c r="E10" s="717" t="s">
        <v>0</v>
      </c>
      <c r="F10" s="777" t="s">
        <v>1</v>
      </c>
      <c r="G10" s="777"/>
      <c r="H10" s="717" t="s">
        <v>2</v>
      </c>
      <c r="I10" s="777" t="s">
        <v>12</v>
      </c>
      <c r="J10" s="777"/>
      <c r="K10" s="717" t="s">
        <v>13</v>
      </c>
      <c r="L10" s="717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87"/>
      <c r="D12" s="783">
        <v>1</v>
      </c>
      <c r="E12" s="789" t="s">
        <v>3436</v>
      </c>
      <c r="F12" s="724" t="s">
        <v>141</v>
      </c>
      <c r="G12" s="719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n</v>
      </c>
      <c r="Q12" s="484" t="s">
        <v>3436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87"/>
      <c r="D13" s="783"/>
      <c r="E13" s="790"/>
      <c r="F13" s="792" t="s">
        <v>141</v>
      </c>
      <c r="G13" s="783">
        <v>1</v>
      </c>
      <c r="H13" s="786" t="s">
        <v>2334</v>
      </c>
      <c r="I13" s="187" t="s">
        <v>141</v>
      </c>
      <c r="J13" s="320" t="s">
        <v>242</v>
      </c>
      <c r="K13" s="213"/>
      <c r="L13" s="234"/>
      <c r="M13" s="309" t="str">
        <f>mergeValue(H13)</f>
        <v>Елабужский муниципальный район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87"/>
      <c r="D14" s="783"/>
      <c r="E14" s="790"/>
      <c r="F14" s="793"/>
      <c r="G14" s="783"/>
      <c r="H14" s="786"/>
      <c r="I14" s="738" t="s">
        <v>141</v>
      </c>
      <c r="J14" s="719">
        <v>1</v>
      </c>
      <c r="K14" s="723" t="s">
        <v>2345</v>
      </c>
      <c r="L14" s="192" t="s">
        <v>2346</v>
      </c>
      <c r="M14" s="309" t="str">
        <f>mergeValue(H14)</f>
        <v>Елабужский муниципальный район</v>
      </c>
      <c r="N14" s="484"/>
      <c r="O14" s="484"/>
      <c r="P14" s="484"/>
      <c r="Q14" s="484"/>
      <c r="R14" s="309" t="str">
        <f>K14&amp;" ("&amp;L14&amp;")"</f>
        <v>Город Елабуга (92626101)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5"/>
      <c r="B15" s="475"/>
      <c r="C15" s="787"/>
      <c r="D15" s="783"/>
      <c r="E15" s="790"/>
      <c r="F15" s="794"/>
      <c r="G15" s="783"/>
      <c r="H15" s="786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5"/>
      <c r="B16" s="475"/>
      <c r="C16" s="788"/>
      <c r="D16" s="783"/>
      <c r="E16" s="791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3"/>
      <c r="B17" s="633" t="s">
        <v>159</v>
      </c>
      <c r="C17" s="54"/>
      <c r="D17" s="187"/>
      <c r="E17" s="61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0"/>
      <c r="N17" s="640"/>
      <c r="O17" s="640"/>
      <c r="P17" s="640"/>
      <c r="Q17" s="349" t="s">
        <v>332</v>
      </c>
      <c r="R17" s="640"/>
      <c r="S17" s="311"/>
      <c r="T17" s="311"/>
      <c r="U17" s="311"/>
      <c r="V17" s="311"/>
    </row>
    <row r="18" spans="1:22" s="170" customFormat="1" ht="21" customHeight="1">
      <c r="A18" s="635"/>
      <c r="B18" s="633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40"/>
      <c r="N18" s="640"/>
      <c r="O18" s="640"/>
      <c r="P18" s="640"/>
      <c r="Q18" s="349"/>
      <c r="R18" s="640"/>
      <c r="S18" s="311"/>
      <c r="T18" s="311"/>
      <c r="U18" s="311"/>
      <c r="V18" s="311"/>
    </row>
    <row r="19" spans="1:22" s="170" customFormat="1">
      <c r="A19" s="635"/>
      <c r="B19" s="633"/>
      <c r="C19" s="169"/>
      <c r="D19" s="633"/>
      <c r="E19" s="633"/>
      <c r="F19" s="633"/>
      <c r="G19" s="633"/>
      <c r="H19" s="633"/>
      <c r="I19" s="633"/>
      <c r="J19" s="633"/>
      <c r="K19" s="633"/>
      <c r="L19" s="633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5"/>
      <c r="B20" s="633"/>
      <c r="C20" s="169"/>
      <c r="D20" s="633"/>
      <c r="E20" s="633"/>
      <c r="F20" s="633"/>
      <c r="G20" s="633"/>
      <c r="H20" s="633"/>
      <c r="I20" s="633"/>
      <c r="J20" s="633"/>
      <c r="K20" s="633"/>
      <c r="L20" s="633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5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5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13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14"/>
      <c r="F4" s="814"/>
      <c r="G4" s="814"/>
      <c r="H4" s="814"/>
      <c r="I4" s="815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16" t="str">
        <f>IF(org=0,"Не определено",org)</f>
        <v>АО "ОЭЗ ППТ "Алабуга"</v>
      </c>
      <c r="E5" s="817"/>
      <c r="F5" s="817"/>
      <c r="G5" s="817"/>
      <c r="H5" s="817"/>
      <c r="I5" s="818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20"/>
      <c r="B6" s="820"/>
      <c r="C6" s="820"/>
      <c r="D6" s="820"/>
      <c r="E6" s="820"/>
      <c r="F6" s="820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20"/>
      <c r="B7" s="820"/>
      <c r="C7" s="820"/>
      <c r="D7" s="820"/>
      <c r="E7" s="820"/>
      <c r="F7" s="820"/>
    </row>
    <row r="8" spans="1:38" ht="0.2" customHeight="1">
      <c r="B8" s="802"/>
      <c r="C8" s="802"/>
      <c r="D8" s="802"/>
      <c r="E8" s="819"/>
      <c r="F8" s="819"/>
    </row>
    <row r="9" spans="1:38" ht="0.2" customHeight="1">
      <c r="B9" s="802"/>
      <c r="C9" s="802"/>
      <c r="D9" s="802"/>
      <c r="E9" s="819"/>
      <c r="F9" s="819"/>
    </row>
    <row r="10" spans="1:38" ht="0.2" customHeight="1">
      <c r="B10" s="802"/>
      <c r="C10" s="802"/>
      <c r="D10" s="802"/>
      <c r="E10" s="819"/>
      <c r="F10" s="819"/>
    </row>
    <row r="11" spans="1:38" ht="6" hidden="1" customHeight="1">
      <c r="B11" s="802"/>
      <c r="C11" s="802"/>
      <c r="D11" s="802"/>
      <c r="E11" s="819"/>
      <c r="F11" s="819"/>
    </row>
    <row r="12" spans="1:38" ht="20.25" hidden="1" customHeight="1">
      <c r="A12" s="177"/>
      <c r="B12" s="802"/>
      <c r="C12" s="802"/>
      <c r="D12" s="802"/>
      <c r="E12" s="718"/>
      <c r="F12" s="177"/>
      <c r="G12" s="718"/>
      <c r="H12" s="718"/>
      <c r="I12" s="177"/>
      <c r="J12" s="177"/>
      <c r="K12" s="718"/>
    </row>
    <row r="13" spans="1:38" ht="51" customHeight="1">
      <c r="B13" s="802"/>
      <c r="C13" s="802"/>
      <c r="D13" s="802"/>
      <c r="E13" s="718"/>
      <c r="F13" s="721"/>
      <c r="G13" s="177"/>
      <c r="H13" s="177"/>
      <c r="I13" s="177"/>
      <c r="J13" s="177"/>
      <c r="K13" s="718"/>
    </row>
    <row r="14" spans="1:38" s="386" customFormat="1" ht="132.75" hidden="1" customHeight="1">
      <c r="B14" s="821"/>
      <c r="C14" s="821"/>
      <c r="D14" s="821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11"/>
      <c r="B18" s="177"/>
      <c r="C18" s="177"/>
      <c r="D18" s="812" t="s">
        <v>113</v>
      </c>
      <c r="E18" s="812"/>
      <c r="F18" s="797" t="s">
        <v>194</v>
      </c>
      <c r="G18" s="797"/>
      <c r="H18" s="797"/>
      <c r="I18" s="797"/>
      <c r="J18" s="797" t="s">
        <v>319</v>
      </c>
      <c r="K18" s="797"/>
      <c r="L18" s="797"/>
      <c r="M18" s="797"/>
    </row>
    <row r="19" spans="1:38" ht="23.25" customHeight="1">
      <c r="A19" s="811"/>
      <c r="B19" s="178"/>
      <c r="C19" s="179"/>
      <c r="D19" s="720" t="s">
        <v>25</v>
      </c>
      <c r="E19" s="720" t="s">
        <v>145</v>
      </c>
      <c r="F19" s="720" t="s">
        <v>140</v>
      </c>
      <c r="G19" s="800" t="s">
        <v>25</v>
      </c>
      <c r="H19" s="801"/>
      <c r="I19" s="720" t="s">
        <v>145</v>
      </c>
      <c r="J19" s="720" t="s">
        <v>140</v>
      </c>
      <c r="K19" s="800" t="s">
        <v>25</v>
      </c>
      <c r="L19" s="801"/>
      <c r="M19" s="720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98" t="s">
        <v>2</v>
      </c>
      <c r="H20" s="799"/>
      <c r="I20" s="195" t="s">
        <v>12</v>
      </c>
      <c r="J20" s="195" t="s">
        <v>13</v>
      </c>
      <c r="K20" s="798" t="s">
        <v>31</v>
      </c>
      <c r="L20" s="799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806" t="s">
        <v>26</v>
      </c>
      <c r="E22" s="803" t="s">
        <v>767</v>
      </c>
      <c r="F22" s="795" t="s">
        <v>19</v>
      </c>
      <c r="G22" s="807"/>
      <c r="H22" s="783">
        <v>1</v>
      </c>
      <c r="I22" s="809"/>
      <c r="J22" s="795" t="s">
        <v>19</v>
      </c>
      <c r="K22" s="201" t="s">
        <v>141</v>
      </c>
      <c r="L22" s="722" t="s">
        <v>26</v>
      </c>
      <c r="M22" s="217" t="s">
        <v>141</v>
      </c>
      <c r="X22" s="220">
        <v>4190064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06"/>
      <c r="E23" s="804"/>
      <c r="F23" s="796"/>
      <c r="G23" s="808"/>
      <c r="H23" s="783"/>
      <c r="I23" s="810"/>
      <c r="J23" s="796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806"/>
      <c r="E24" s="805"/>
      <c r="F24" s="796"/>
      <c r="G24" s="187"/>
      <c r="H24" s="197"/>
      <c r="I24" s="61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782"/>
      <c r="D25" s="187"/>
      <c r="E25" s="612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782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740"/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20"/>
  <sheetViews>
    <sheetView showGridLines="0" topLeftCell="C4" zoomScaleNormal="100" workbookViewId="0">
      <selection activeCell="D8" sqref="D8:G8"/>
    </sheetView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23" t="s">
        <v>244</v>
      </c>
      <c r="E5" s="823"/>
      <c r="F5" s="823"/>
      <c r="G5" s="823"/>
      <c r="H5" s="237"/>
    </row>
    <row r="6" spans="1:21" s="394" customFormat="1" ht="0.95" customHeight="1">
      <c r="A6" s="395"/>
      <c r="C6" s="709"/>
      <c r="D6" s="824"/>
      <c r="E6" s="824"/>
      <c r="F6" s="824"/>
      <c r="G6" s="824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5" t="s">
        <v>236</v>
      </c>
      <c r="E8" s="826"/>
      <c r="F8" s="826"/>
      <c r="G8" s="827"/>
      <c r="U8" s="259"/>
    </row>
    <row r="9" spans="1:21" s="633" customFormat="1" ht="11.25" customHeight="1">
      <c r="A9" s="635"/>
      <c r="C9" s="52"/>
      <c r="D9" s="828" t="s">
        <v>225</v>
      </c>
      <c r="E9" s="828"/>
      <c r="F9" s="828"/>
      <c r="G9" s="829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25" t="s">
        <v>25</v>
      </c>
      <c r="E10" s="330"/>
      <c r="F10" s="331" t="s">
        <v>215</v>
      </c>
      <c r="G10" s="830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6">
        <v>1</v>
      </c>
      <c r="E12" s="336" t="s">
        <v>245</v>
      </c>
      <c r="F12" s="354" t="str">
        <f>IF(form_up_date="","",form_up_date)</f>
        <v>26.04.2022</v>
      </c>
      <c r="G12" s="356" t="s">
        <v>246</v>
      </c>
      <c r="H12" s="637"/>
      <c r="R12" s="247"/>
    </row>
    <row r="13" spans="1:21" s="633" customFormat="1" ht="45">
      <c r="A13" s="635"/>
      <c r="C13" s="52"/>
      <c r="D13" s="726" t="s">
        <v>257</v>
      </c>
      <c r="E13" s="336" t="s">
        <v>247</v>
      </c>
      <c r="F13" s="354" t="s">
        <v>3438</v>
      </c>
      <c r="G13" s="337" t="s">
        <v>318</v>
      </c>
      <c r="H13" s="637"/>
      <c r="R13" s="247"/>
    </row>
    <row r="14" spans="1:21" s="633" customFormat="1" ht="22.5">
      <c r="A14" s="635"/>
      <c r="C14" s="52"/>
      <c r="D14" s="726" t="s">
        <v>258</v>
      </c>
      <c r="E14" s="336" t="s">
        <v>248</v>
      </c>
      <c r="F14" s="354" t="s">
        <v>767</v>
      </c>
      <c r="G14" s="356" t="s">
        <v>249</v>
      </c>
      <c r="H14" s="637"/>
      <c r="R14" s="247"/>
    </row>
    <row r="15" spans="1:21" s="633" customFormat="1" ht="22.5">
      <c r="A15" s="635"/>
      <c r="C15" s="52"/>
      <c r="D15" s="726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Республика Татарстан</v>
      </c>
      <c r="G16" s="356" t="s">
        <v>252</v>
      </c>
      <c r="H16" s="637"/>
      <c r="R16" s="247"/>
    </row>
    <row r="17" spans="1:18" s="633" customFormat="1" ht="22.5">
      <c r="A17" s="635"/>
      <c r="C17" s="52"/>
      <c r="D17" s="726" t="s">
        <v>260</v>
      </c>
      <c r="E17" s="339" t="s">
        <v>253</v>
      </c>
      <c r="F17" s="354" t="s">
        <v>2334</v>
      </c>
      <c r="G17" s="357" t="s">
        <v>254</v>
      </c>
      <c r="H17" s="637"/>
      <c r="R17" s="247"/>
    </row>
    <row r="18" spans="1:18" s="633" customFormat="1" ht="56.25">
      <c r="A18" s="635"/>
      <c r="C18" s="52"/>
      <c r="D18" s="726" t="s">
        <v>261</v>
      </c>
      <c r="E18" s="340" t="s">
        <v>255</v>
      </c>
      <c r="F18" s="354" t="s">
        <v>3439</v>
      </c>
      <c r="G18" s="347" t="s">
        <v>317</v>
      </c>
      <c r="H18" s="637"/>
      <c r="R18" s="247"/>
    </row>
    <row r="19" spans="1:18">
      <c r="D19" s="341"/>
      <c r="E19" s="342"/>
      <c r="F19" s="343"/>
      <c r="G19" s="344"/>
    </row>
    <row r="20" spans="1:18">
      <c r="D20" s="345"/>
      <c r="E20" s="822" t="s">
        <v>256</v>
      </c>
      <c r="F20" s="822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99"/>
  <sheetViews>
    <sheetView showGridLines="0" topLeftCell="C93" zoomScaleNormal="100" workbookViewId="0">
      <selection activeCell="H104" sqref="H104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484" customWidth="1"/>
    <col min="12" max="15" width="3.7109375" style="191" customWidth="1"/>
    <col min="16" max="16" width="10.5703125" style="484" customWidth="1"/>
    <col min="17" max="17" width="34.7109375" style="191" customWidth="1"/>
    <col min="18" max="18" width="9.42578125" style="191" customWidth="1"/>
    <col min="19" max="19" width="9.140625" style="455"/>
    <col min="20" max="24" width="9.140625" style="191"/>
    <col min="25" max="29" width="9.140625" style="47"/>
    <col min="30" max="16384" width="9.140625" style="33"/>
  </cols>
  <sheetData>
    <row r="1" spans="1:29" s="478" customFormat="1" ht="10.5" hidden="1" customHeight="1">
      <c r="A1" s="517"/>
      <c r="C1" s="237"/>
      <c r="G1" s="478">
        <v>4</v>
      </c>
      <c r="K1" s="484"/>
      <c r="P1" s="484"/>
    </row>
    <row r="2" spans="1:29" s="478" customFormat="1" ht="22.5" hidden="1">
      <c r="A2" s="479"/>
      <c r="C2" s="518"/>
      <c r="D2" s="516"/>
      <c r="E2" s="452"/>
      <c r="F2" s="515" t="s">
        <v>418</v>
      </c>
      <c r="G2" s="512"/>
      <c r="H2" s="519" t="s">
        <v>579</v>
      </c>
      <c r="I2" s="446"/>
      <c r="K2" s="484"/>
      <c r="P2" s="484"/>
      <c r="S2" s="455"/>
      <c r="Y2" s="47"/>
      <c r="Z2" s="47"/>
      <c r="AA2" s="47"/>
      <c r="AB2" s="47"/>
      <c r="AC2" s="47"/>
    </row>
    <row r="3" spans="1:29" s="474" customFormat="1" ht="10.5" hidden="1" customHeight="1">
      <c r="A3" s="479"/>
      <c r="B3" s="478"/>
      <c r="C3" s="476"/>
      <c r="I3" s="478"/>
      <c r="J3" s="478"/>
      <c r="K3" s="484"/>
      <c r="L3" s="478"/>
      <c r="M3" s="478"/>
      <c r="N3" s="478"/>
      <c r="O3" s="478"/>
      <c r="P3" s="484"/>
      <c r="Q3" s="478"/>
      <c r="R3" s="478"/>
      <c r="S3" s="455"/>
      <c r="T3" s="478"/>
      <c r="U3" s="478"/>
      <c r="V3" s="478"/>
      <c r="W3" s="478"/>
      <c r="X3" s="478"/>
      <c r="Y3" s="47"/>
      <c r="Z3" s="47"/>
      <c r="AA3" s="47"/>
      <c r="AB3" s="47"/>
      <c r="AC3" s="47"/>
    </row>
    <row r="4" spans="1:29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324" t="s">
        <v>621</v>
      </c>
      <c r="I4" s="446"/>
      <c r="J4" s="478"/>
      <c r="K4" s="484"/>
      <c r="L4" s="478"/>
      <c r="M4" s="478"/>
      <c r="N4" s="478"/>
      <c r="O4" s="478"/>
      <c r="P4" s="484"/>
      <c r="Q4" s="478"/>
      <c r="R4" s="478"/>
      <c r="S4" s="455"/>
      <c r="T4" s="478"/>
      <c r="U4" s="478"/>
      <c r="V4" s="478"/>
      <c r="W4" s="478"/>
      <c r="X4" s="478"/>
      <c r="Y4" s="47"/>
      <c r="Z4" s="47"/>
      <c r="AA4" s="47"/>
      <c r="AB4" s="47"/>
      <c r="AC4" s="47"/>
    </row>
    <row r="5" spans="1:29" s="474" customFormat="1" ht="10.5" hidden="1" customHeight="1">
      <c r="A5" s="479"/>
      <c r="B5" s="478"/>
      <c r="C5" s="476"/>
      <c r="I5" s="478"/>
      <c r="J5" s="478"/>
      <c r="K5" s="484"/>
      <c r="L5" s="478"/>
      <c r="M5" s="478"/>
      <c r="N5" s="478"/>
      <c r="O5" s="478"/>
      <c r="P5" s="484"/>
      <c r="Q5" s="478"/>
      <c r="R5" s="478"/>
      <c r="S5" s="455"/>
      <c r="T5" s="478"/>
      <c r="U5" s="478"/>
      <c r="V5" s="478"/>
      <c r="W5" s="478"/>
      <c r="X5" s="478"/>
      <c r="Y5" s="47"/>
      <c r="Z5" s="47"/>
      <c r="AA5" s="47"/>
      <c r="AB5" s="47"/>
      <c r="AC5" s="47"/>
    </row>
    <row r="6" spans="1:29" s="474" customFormat="1" ht="22.5" hidden="1">
      <c r="A6" s="832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324" t="s">
        <v>563</v>
      </c>
      <c r="I6" s="446"/>
      <c r="J6" s="478"/>
      <c r="K6" s="484"/>
      <c r="L6" s="478"/>
      <c r="M6" s="478"/>
      <c r="N6" s="478"/>
      <c r="O6" s="478"/>
      <c r="P6" s="484"/>
      <c r="Q6" s="478"/>
      <c r="R6" s="478"/>
      <c r="S6" s="455"/>
      <c r="T6" s="478"/>
      <c r="U6" s="478"/>
      <c r="V6" s="478"/>
      <c r="W6" s="478"/>
      <c r="X6" s="478"/>
      <c r="Y6" s="47"/>
      <c r="Z6" s="47"/>
      <c r="AA6" s="47"/>
      <c r="AB6" s="47"/>
      <c r="AC6" s="47"/>
    </row>
    <row r="7" spans="1:29" s="637" customFormat="1" ht="11.25" hidden="1">
      <c r="A7" s="832"/>
      <c r="C7" s="406"/>
      <c r="D7" s="631"/>
      <c r="E7" s="630" t="s">
        <v>663</v>
      </c>
      <c r="F7" s="629"/>
      <c r="G7" s="629">
        <f>G8*G9+G10</f>
        <v>0</v>
      </c>
      <c r="H7" s="628"/>
      <c r="I7" s="484"/>
      <c r="K7" s="484"/>
      <c r="P7" s="484"/>
    </row>
    <row r="8" spans="1:29" s="474" customFormat="1" ht="22.5" hidden="1">
      <c r="A8" s="832"/>
      <c r="B8" s="478"/>
      <c r="C8" s="345"/>
      <c r="D8" s="597" t="str">
        <f>A6&amp;".1"</f>
        <v>.1</v>
      </c>
      <c r="E8" s="607" t="s">
        <v>556</v>
      </c>
      <c r="F8" s="712"/>
      <c r="G8" s="512"/>
      <c r="H8" s="324" t="s">
        <v>564</v>
      </c>
      <c r="I8" s="446"/>
      <c r="J8" s="478"/>
      <c r="K8" s="484"/>
      <c r="L8" s="478"/>
      <c r="M8" s="478"/>
      <c r="N8" s="478"/>
      <c r="O8" s="478"/>
      <c r="P8" s="484"/>
      <c r="Q8" s="478"/>
      <c r="R8" s="478"/>
      <c r="S8" s="455"/>
      <c r="T8" s="478"/>
      <c r="U8" s="478"/>
      <c r="V8" s="478"/>
      <c r="W8" s="478"/>
      <c r="X8" s="478"/>
      <c r="Y8" s="47"/>
      <c r="Z8" s="47"/>
      <c r="AA8" s="47"/>
      <c r="AB8" s="47"/>
      <c r="AC8" s="47"/>
    </row>
    <row r="9" spans="1:29" s="474" customFormat="1" ht="18.75" hidden="1">
      <c r="A9" s="832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324"/>
      <c r="I9" s="446"/>
      <c r="J9" s="478"/>
      <c r="K9" s="484"/>
      <c r="L9" s="478"/>
      <c r="M9" s="478"/>
      <c r="N9" s="478"/>
      <c r="O9" s="478"/>
      <c r="P9" s="484"/>
      <c r="Q9" s="478"/>
      <c r="R9" s="478"/>
      <c r="S9" s="455"/>
      <c r="T9" s="478"/>
      <c r="U9" s="478"/>
      <c r="V9" s="478"/>
      <c r="W9" s="478"/>
      <c r="X9" s="478"/>
      <c r="Y9" s="47"/>
      <c r="Z9" s="47"/>
      <c r="AA9" s="47"/>
      <c r="AB9" s="47"/>
      <c r="AC9" s="47"/>
    </row>
    <row r="10" spans="1:29" s="474" customFormat="1" ht="18.75" hidden="1">
      <c r="A10" s="832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324"/>
      <c r="I10" s="446"/>
      <c r="J10" s="478"/>
      <c r="K10" s="484"/>
      <c r="L10" s="478"/>
      <c r="M10" s="478"/>
      <c r="N10" s="478"/>
      <c r="O10" s="478"/>
      <c r="P10" s="484"/>
      <c r="Q10" s="478"/>
      <c r="R10" s="478"/>
      <c r="S10" s="455"/>
      <c r="T10" s="478"/>
      <c r="U10" s="478"/>
      <c r="V10" s="478"/>
      <c r="W10" s="478"/>
      <c r="X10" s="478"/>
      <c r="Y10" s="47"/>
      <c r="Z10" s="47"/>
      <c r="AA10" s="47"/>
      <c r="AB10" s="47"/>
      <c r="AC10" s="47"/>
    </row>
    <row r="11" spans="1:29" s="474" customFormat="1" ht="18.75" hidden="1">
      <c r="A11" s="832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324"/>
      <c r="I11" s="446"/>
      <c r="J11" s="478"/>
      <c r="K11" s="484"/>
      <c r="L11" s="478"/>
      <c r="M11" s="478"/>
      <c r="N11" s="478"/>
      <c r="O11" s="478"/>
      <c r="P11" s="484"/>
      <c r="Q11" s="478"/>
      <c r="R11" s="478"/>
      <c r="S11" s="455"/>
      <c r="T11" s="478"/>
      <c r="U11" s="478"/>
      <c r="V11" s="478"/>
      <c r="W11" s="478"/>
      <c r="X11" s="478"/>
      <c r="Y11" s="47"/>
      <c r="Z11" s="47"/>
      <c r="AA11" s="47"/>
      <c r="AB11" s="47"/>
      <c r="AC11" s="47"/>
    </row>
    <row r="12" spans="1:29" s="633" customFormat="1" ht="10.5" hidden="1" customHeight="1">
      <c r="A12" s="638"/>
      <c r="B12" s="637"/>
      <c r="C12" s="476"/>
      <c r="I12" s="637"/>
      <c r="J12" s="637"/>
      <c r="K12" s="484"/>
      <c r="L12" s="637"/>
      <c r="M12" s="637"/>
      <c r="N12" s="637"/>
      <c r="O12" s="637"/>
      <c r="P12" s="484"/>
      <c r="Q12" s="637"/>
      <c r="R12" s="637"/>
      <c r="S12" s="455"/>
      <c r="T12" s="637"/>
      <c r="U12" s="637"/>
      <c r="V12" s="637"/>
      <c r="W12" s="637"/>
      <c r="X12" s="637"/>
      <c r="Y12" s="635"/>
      <c r="Z12" s="635"/>
      <c r="AA12" s="635"/>
      <c r="AB12" s="635"/>
      <c r="AC12" s="635"/>
    </row>
    <row r="13" spans="1:29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324" t="s">
        <v>682</v>
      </c>
      <c r="I13" s="446"/>
      <c r="J13" s="637"/>
      <c r="K13" s="484"/>
      <c r="L13" s="637"/>
      <c r="M13" s="637"/>
      <c r="N13" s="637"/>
      <c r="O13" s="637"/>
      <c r="P13" s="484"/>
      <c r="Q13" s="637"/>
      <c r="R13" s="637"/>
      <c r="S13" s="455"/>
      <c r="T13" s="637"/>
      <c r="U13" s="637"/>
      <c r="V13" s="637"/>
      <c r="W13" s="637"/>
      <c r="X13" s="637"/>
      <c r="Y13" s="635"/>
      <c r="Z13" s="635"/>
      <c r="AA13" s="635"/>
      <c r="AB13" s="635"/>
      <c r="AC13" s="635"/>
    </row>
    <row r="14" spans="1:29" s="633" customFormat="1" ht="10.5" hidden="1" customHeight="1">
      <c r="A14" s="638"/>
      <c r="B14" s="637"/>
      <c r="C14" s="476"/>
      <c r="I14" s="637"/>
      <c r="J14" s="637"/>
      <c r="K14" s="484"/>
      <c r="L14" s="637"/>
      <c r="M14" s="637"/>
      <c r="N14" s="637"/>
      <c r="O14" s="637"/>
      <c r="P14" s="484"/>
      <c r="Q14" s="637"/>
      <c r="R14" s="637"/>
      <c r="S14" s="455"/>
      <c r="T14" s="637"/>
      <c r="U14" s="637"/>
      <c r="V14" s="637"/>
      <c r="W14" s="637"/>
      <c r="X14" s="637"/>
      <c r="Y14" s="635"/>
      <c r="Z14" s="635"/>
      <c r="AA14" s="635"/>
      <c r="AB14" s="635"/>
      <c r="AC14" s="635"/>
    </row>
    <row r="15" spans="1:29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324" t="s">
        <v>681</v>
      </c>
      <c r="I15" s="446"/>
      <c r="J15" s="637"/>
      <c r="K15" s="484"/>
      <c r="L15" s="637"/>
      <c r="M15" s="637"/>
      <c r="N15" s="637"/>
      <c r="O15" s="637"/>
      <c r="P15" s="484"/>
      <c r="Q15" s="637"/>
      <c r="R15" s="637"/>
      <c r="S15" s="455"/>
      <c r="T15" s="637"/>
      <c r="U15" s="637"/>
      <c r="V15" s="637"/>
      <c r="W15" s="637"/>
      <c r="X15" s="637"/>
      <c r="Y15" s="635"/>
      <c r="Z15" s="635"/>
      <c r="AA15" s="635"/>
      <c r="AB15" s="635"/>
      <c r="AC15" s="635"/>
    </row>
    <row r="16" spans="1:29" s="633" customFormat="1" ht="10.5" hidden="1" customHeight="1">
      <c r="A16" s="704"/>
      <c r="B16" s="637"/>
      <c r="C16" s="476"/>
      <c r="I16" s="637"/>
      <c r="J16" s="637"/>
      <c r="K16" s="484"/>
      <c r="L16" s="637"/>
      <c r="M16" s="637"/>
      <c r="N16" s="637"/>
      <c r="O16" s="637"/>
      <c r="P16" s="484"/>
      <c r="Q16" s="637"/>
      <c r="R16" s="637"/>
      <c r="S16" s="455"/>
      <c r="T16" s="637"/>
      <c r="U16" s="637"/>
      <c r="V16" s="637"/>
      <c r="W16" s="637"/>
      <c r="X16" s="637"/>
      <c r="Y16" s="635"/>
      <c r="Z16" s="635"/>
      <c r="AA16" s="635"/>
      <c r="AB16" s="635"/>
      <c r="AC16" s="635"/>
    </row>
    <row r="17" spans="1:29" s="633" customFormat="1" ht="18.75" hidden="1">
      <c r="A17" s="704"/>
      <c r="B17" s="637"/>
      <c r="C17" s="345"/>
      <c r="D17" s="10"/>
      <c r="E17" s="452"/>
      <c r="F17" s="702" t="s">
        <v>594</v>
      </c>
      <c r="G17" s="512"/>
      <c r="H17" s="324" t="s">
        <v>778</v>
      </c>
      <c r="I17" s="446"/>
      <c r="J17" s="637"/>
      <c r="K17" s="484"/>
      <c r="L17" s="637"/>
      <c r="M17" s="637"/>
      <c r="N17" s="637"/>
      <c r="O17" s="637"/>
      <c r="P17" s="484"/>
      <c r="Q17" s="637"/>
      <c r="R17" s="637"/>
      <c r="S17" s="455"/>
      <c r="T17" s="637"/>
      <c r="U17" s="637"/>
      <c r="V17" s="637"/>
      <c r="W17" s="637"/>
      <c r="X17" s="637"/>
      <c r="Y17" s="635"/>
      <c r="Z17" s="635"/>
      <c r="AA17" s="635"/>
      <c r="AB17" s="635"/>
      <c r="AC17" s="635"/>
    </row>
    <row r="18" spans="1:29" s="474" customFormat="1" ht="10.5" hidden="1" customHeight="1">
      <c r="A18" s="479"/>
      <c r="B18" s="478"/>
      <c r="C18" s="476"/>
      <c r="I18" s="478"/>
      <c r="J18" s="478"/>
      <c r="K18" s="484"/>
      <c r="L18" s="478"/>
      <c r="M18" s="478"/>
      <c r="N18" s="478"/>
      <c r="O18" s="478"/>
      <c r="P18" s="484"/>
      <c r="Q18" s="478"/>
      <c r="R18" s="478"/>
      <c r="S18" s="455"/>
      <c r="T18" s="478"/>
      <c r="U18" s="478"/>
      <c r="V18" s="478"/>
      <c r="W18" s="478"/>
      <c r="X18" s="478"/>
      <c r="Y18" s="47"/>
      <c r="Z18" s="47"/>
      <c r="AA18" s="47"/>
      <c r="AB18" s="47"/>
      <c r="AC18" s="47"/>
    </row>
    <row r="19" spans="1:29" s="47" customFormat="1" ht="10.5" hidden="1" customHeight="1">
      <c r="A19" s="15"/>
      <c r="B19" s="191"/>
      <c r="C19" s="14"/>
      <c r="H19" s="47">
        <v>4</v>
      </c>
      <c r="I19" s="191"/>
      <c r="J19" s="191"/>
      <c r="K19" s="484"/>
      <c r="L19" s="191"/>
      <c r="M19" s="191"/>
      <c r="N19" s="191"/>
      <c r="O19" s="191"/>
      <c r="P19" s="484"/>
      <c r="Q19" s="191"/>
      <c r="R19" s="191"/>
      <c r="S19" s="455"/>
      <c r="T19" s="191"/>
      <c r="U19" s="191"/>
      <c r="V19" s="191"/>
      <c r="W19" s="191"/>
      <c r="X19" s="191"/>
    </row>
    <row r="20" spans="1:29" ht="3" customHeight="1"/>
    <row r="21" spans="1:29" ht="79.5" customHeight="1">
      <c r="D21" s="833" t="s">
        <v>552</v>
      </c>
      <c r="E21" s="834"/>
      <c r="F21" s="835"/>
      <c r="G21" s="13"/>
      <c r="H21" s="12"/>
    </row>
    <row r="22" spans="1:29" ht="10.5" hidden="1" customHeight="1"/>
    <row r="23" spans="1:29" ht="3" customHeight="1">
      <c r="G23" s="526">
        <v>22</v>
      </c>
    </row>
    <row r="24" spans="1:29" ht="18" customHeight="1">
      <c r="D24" s="783" t="s">
        <v>225</v>
      </c>
      <c r="E24" s="783"/>
      <c r="F24" s="783"/>
      <c r="G24" s="783"/>
      <c r="H24" s="783" t="s">
        <v>226</v>
      </c>
    </row>
    <row r="25" spans="1:29" ht="101.25">
      <c r="D25" s="783" t="s">
        <v>25</v>
      </c>
      <c r="E25" s="836" t="s">
        <v>243</v>
      </c>
      <c r="F25" s="836" t="s">
        <v>154</v>
      </c>
      <c r="G25" s="326" t="s">
        <v>3437</v>
      </c>
      <c r="H25" s="783"/>
    </row>
    <row r="26" spans="1:29" ht="21" customHeight="1">
      <c r="D26" s="783"/>
      <c r="E26" s="836"/>
      <c r="F26" s="836"/>
      <c r="G26" s="385" t="s">
        <v>215</v>
      </c>
      <c r="H26" s="783"/>
    </row>
    <row r="27" spans="1:29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/>
    </row>
    <row r="28" spans="1:29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28.03.2022</v>
      </c>
      <c r="H28" s="324" t="s">
        <v>417</v>
      </c>
      <c r="I28" s="446"/>
    </row>
    <row r="29" spans="1:29" ht="22.5">
      <c r="C29" s="345"/>
      <c r="D29" s="10" t="s">
        <v>0</v>
      </c>
      <c r="E29" s="269" t="s">
        <v>553</v>
      </c>
      <c r="F29" s="383" t="s">
        <v>418</v>
      </c>
      <c r="G29" s="641">
        <v>143056.53688</v>
      </c>
      <c r="H29" s="324" t="s">
        <v>561</v>
      </c>
      <c r="I29" s="446"/>
    </row>
    <row r="30" spans="1:29" ht="22.5">
      <c r="C30" s="345"/>
      <c r="D30" s="10" t="s">
        <v>1</v>
      </c>
      <c r="E30" s="269" t="s">
        <v>420</v>
      </c>
      <c r="F30" s="383" t="s">
        <v>418</v>
      </c>
      <c r="G30" s="8">
        <f>SUM(G31:G32,G45,G48:G56,G59,G62,G66)</f>
        <v>209237.61311359957</v>
      </c>
      <c r="H30" s="324" t="s">
        <v>419</v>
      </c>
      <c r="I30" s="446"/>
    </row>
    <row r="31" spans="1:29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324"/>
      <c r="I31" s="446"/>
    </row>
    <row r="32" spans="1:29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SUMIF($E33:$E44,$E7,G33:G44)</f>
        <v>76841.585033599593</v>
      </c>
      <c r="H32" s="324" t="s">
        <v>562</v>
      </c>
      <c r="I32" s="446"/>
      <c r="J32" s="478"/>
      <c r="K32" s="484"/>
      <c r="L32" s="478"/>
      <c r="M32" s="478"/>
      <c r="N32" s="478"/>
      <c r="O32" s="478"/>
      <c r="P32" s="484"/>
      <c r="Q32" s="478"/>
      <c r="R32" s="478"/>
      <c r="S32" s="455"/>
      <c r="T32" s="478"/>
      <c r="U32" s="478"/>
      <c r="V32" s="478"/>
      <c r="W32" s="478"/>
      <c r="X32" s="478"/>
      <c r="Y32" s="47"/>
      <c r="Z32" s="47"/>
      <c r="AA32" s="47"/>
      <c r="AB32" s="47"/>
      <c r="AC32" s="47"/>
    </row>
    <row r="33" spans="1:29" s="394" customFormat="1" ht="5.25" hidden="1">
      <c r="A33" s="831" t="s">
        <v>581</v>
      </c>
      <c r="B33" s="484"/>
      <c r="C33" s="407"/>
      <c r="D33" s="596"/>
      <c r="E33" s="595"/>
      <c r="F33" s="594"/>
      <c r="G33" s="593"/>
      <c r="H33" s="592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590"/>
      <c r="T33" s="484"/>
      <c r="U33" s="484"/>
      <c r="V33" s="484"/>
      <c r="W33" s="484"/>
      <c r="X33" s="484"/>
      <c r="Y33" s="395"/>
      <c r="Z33" s="395"/>
      <c r="AA33" s="395"/>
      <c r="AB33" s="395"/>
      <c r="AC33" s="395"/>
    </row>
    <row r="34" spans="1:29" s="394" customFormat="1" ht="5.25" hidden="1">
      <c r="A34" s="831"/>
      <c r="B34" s="484"/>
      <c r="C34" s="407"/>
      <c r="D34" s="589"/>
      <c r="E34" s="588"/>
      <c r="F34" s="594"/>
      <c r="G34" s="587"/>
      <c r="H34" s="592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590"/>
      <c r="T34" s="484"/>
      <c r="U34" s="484"/>
      <c r="V34" s="484"/>
      <c r="W34" s="484"/>
      <c r="X34" s="484"/>
      <c r="Y34" s="395"/>
      <c r="Z34" s="395"/>
      <c r="AA34" s="395"/>
      <c r="AB34" s="395"/>
      <c r="AC34" s="395"/>
    </row>
    <row r="35" spans="1:29" s="394" customFormat="1" ht="5.25" hidden="1">
      <c r="A35" s="831"/>
      <c r="B35" s="484"/>
      <c r="C35" s="407"/>
      <c r="D35" s="589"/>
      <c r="E35" s="588"/>
      <c r="F35" s="594"/>
      <c r="G35" s="587"/>
      <c r="H35" s="592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590"/>
      <c r="T35" s="484"/>
      <c r="U35" s="484"/>
      <c r="V35" s="484"/>
      <c r="W35" s="484"/>
      <c r="X35" s="484"/>
      <c r="Y35" s="395"/>
      <c r="Z35" s="395"/>
      <c r="AA35" s="395"/>
      <c r="AB35" s="395"/>
      <c r="AC35" s="395"/>
    </row>
    <row r="36" spans="1:29" s="394" customFormat="1" ht="5.25" hidden="1">
      <c r="A36" s="831"/>
      <c r="B36" s="484"/>
      <c r="C36" s="407"/>
      <c r="D36" s="589"/>
      <c r="E36" s="588"/>
      <c r="F36" s="594"/>
      <c r="G36" s="587"/>
      <c r="H36" s="592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590"/>
      <c r="T36" s="484"/>
      <c r="U36" s="484"/>
      <c r="V36" s="484"/>
      <c r="W36" s="484"/>
      <c r="X36" s="484"/>
      <c r="Y36" s="395"/>
      <c r="Z36" s="395"/>
      <c r="AA36" s="395"/>
      <c r="AB36" s="395"/>
      <c r="AC36" s="395"/>
    </row>
    <row r="37" spans="1:29" s="394" customFormat="1" ht="5.25" hidden="1">
      <c r="A37" s="831"/>
      <c r="B37" s="484"/>
      <c r="C37" s="407"/>
      <c r="D37" s="589"/>
      <c r="E37" s="588"/>
      <c r="F37" s="594"/>
      <c r="G37" s="593"/>
      <c r="H37" s="592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590"/>
      <c r="T37" s="484"/>
      <c r="U37" s="484"/>
      <c r="V37" s="484"/>
      <c r="W37" s="484"/>
      <c r="X37" s="484"/>
      <c r="Y37" s="395"/>
      <c r="Z37" s="395"/>
      <c r="AA37" s="395"/>
      <c r="AB37" s="395"/>
      <c r="AC37" s="395"/>
    </row>
    <row r="38" spans="1:29" s="633" customFormat="1" ht="22.5">
      <c r="A38" s="832" t="s">
        <v>3441</v>
      </c>
      <c r="B38" s="484" t="s">
        <v>684</v>
      </c>
      <c r="C38" s="744" t="s">
        <v>3440</v>
      </c>
      <c r="D38" s="10" t="str">
        <f>A38</f>
        <v>3.2.1</v>
      </c>
      <c r="E38" s="644" t="s">
        <v>630</v>
      </c>
      <c r="F38" s="730" t="s">
        <v>416</v>
      </c>
      <c r="G38" s="730" t="s">
        <v>416</v>
      </c>
      <c r="H38" s="324" t="s">
        <v>563</v>
      </c>
      <c r="I38" s="446"/>
      <c r="J38" s="637"/>
      <c r="K38" s="484"/>
      <c r="L38" s="637"/>
      <c r="M38" s="637"/>
      <c r="N38" s="637"/>
      <c r="O38" s="637"/>
      <c r="P38" s="484"/>
      <c r="Q38" s="637"/>
      <c r="R38" s="637"/>
      <c r="S38" s="455"/>
      <c r="T38" s="637"/>
      <c r="U38" s="637"/>
      <c r="V38" s="637"/>
      <c r="W38" s="637"/>
      <c r="X38" s="637"/>
      <c r="Y38" s="635"/>
      <c r="Z38" s="635"/>
      <c r="AA38" s="635"/>
      <c r="AB38" s="635"/>
      <c r="AC38" s="635"/>
    </row>
    <row r="39" spans="1:29" s="637" customFormat="1" ht="11.25" hidden="1">
      <c r="A39" s="832"/>
      <c r="C39" s="406" t="s">
        <v>141</v>
      </c>
      <c r="D39" s="631"/>
      <c r="E39" s="630" t="s">
        <v>663</v>
      </c>
      <c r="F39" s="629"/>
      <c r="G39" s="629">
        <f>G40*G41+G42</f>
        <v>76841.585033599593</v>
      </c>
      <c r="H39" s="628"/>
      <c r="I39" s="484"/>
      <c r="K39" s="484"/>
      <c r="P39" s="484"/>
    </row>
    <row r="40" spans="1:29" s="633" customFormat="1" ht="22.5">
      <c r="A40" s="832"/>
      <c r="B40" s="637"/>
      <c r="C40" s="345" t="s">
        <v>141</v>
      </c>
      <c r="D40" s="597" t="str">
        <f>A38&amp;".1"</f>
        <v>3.2.1.1</v>
      </c>
      <c r="E40" s="607" t="s">
        <v>556</v>
      </c>
      <c r="F40" s="732" t="s">
        <v>631</v>
      </c>
      <c r="G40" s="512">
        <v>13739.895</v>
      </c>
      <c r="H40" s="324" t="s">
        <v>564</v>
      </c>
      <c r="I40" s="446"/>
      <c r="J40" s="637"/>
      <c r="K40" s="484"/>
      <c r="L40" s="637"/>
      <c r="M40" s="637"/>
      <c r="N40" s="637"/>
      <c r="O40" s="637"/>
      <c r="P40" s="484"/>
      <c r="Q40" s="637"/>
      <c r="R40" s="637"/>
      <c r="S40" s="455"/>
      <c r="T40" s="637"/>
      <c r="U40" s="637"/>
      <c r="V40" s="637"/>
      <c r="W40" s="637"/>
      <c r="X40" s="637"/>
      <c r="Y40" s="635"/>
      <c r="Z40" s="635"/>
      <c r="AA40" s="635"/>
      <c r="AB40" s="635"/>
      <c r="AC40" s="635"/>
    </row>
    <row r="41" spans="1:29" s="633" customFormat="1" ht="18.75">
      <c r="A41" s="832"/>
      <c r="B41" s="637"/>
      <c r="C41" s="345" t="s">
        <v>141</v>
      </c>
      <c r="D41" s="597" t="str">
        <f>A38&amp;".2"</f>
        <v>3.2.1.2</v>
      </c>
      <c r="E41" s="607" t="s">
        <v>557</v>
      </c>
      <c r="F41" s="730" t="s">
        <v>418</v>
      </c>
      <c r="G41" s="512">
        <f>76841.5850335996/G40</f>
        <v>5.5925889559999975</v>
      </c>
      <c r="H41" s="324"/>
      <c r="I41" s="446"/>
      <c r="J41" s="637"/>
      <c r="K41" s="484"/>
      <c r="L41" s="637"/>
      <c r="M41" s="637"/>
      <c r="N41" s="637"/>
      <c r="O41" s="637"/>
      <c r="P41" s="484"/>
      <c r="Q41" s="637"/>
      <c r="R41" s="637"/>
      <c r="S41" s="455"/>
      <c r="T41" s="637"/>
      <c r="U41" s="637"/>
      <c r="V41" s="637"/>
      <c r="W41" s="637"/>
      <c r="X41" s="637"/>
      <c r="Y41" s="635"/>
      <c r="Z41" s="635"/>
      <c r="AA41" s="635"/>
      <c r="AB41" s="635"/>
      <c r="AC41" s="635"/>
    </row>
    <row r="42" spans="1:29" s="633" customFormat="1" ht="18.75">
      <c r="A42" s="832"/>
      <c r="B42" s="637"/>
      <c r="C42" s="345" t="s">
        <v>141</v>
      </c>
      <c r="D42" s="597" t="str">
        <f>A38&amp;".3"</f>
        <v>3.2.1.3</v>
      </c>
      <c r="E42" s="607" t="s">
        <v>558</v>
      </c>
      <c r="F42" s="730" t="s">
        <v>418</v>
      </c>
      <c r="G42" s="512"/>
      <c r="H42" s="324"/>
      <c r="I42" s="446"/>
      <c r="J42" s="637"/>
      <c r="K42" s="484"/>
      <c r="L42" s="637"/>
      <c r="M42" s="637"/>
      <c r="N42" s="637"/>
      <c r="O42" s="637"/>
      <c r="P42" s="484"/>
      <c r="Q42" s="637"/>
      <c r="R42" s="637"/>
      <c r="S42" s="455"/>
      <c r="T42" s="637"/>
      <c r="U42" s="637"/>
      <c r="V42" s="637"/>
      <c r="W42" s="637"/>
      <c r="X42" s="637"/>
      <c r="Y42" s="635"/>
      <c r="Z42" s="635"/>
      <c r="AA42" s="635"/>
      <c r="AB42" s="635"/>
      <c r="AC42" s="635"/>
    </row>
    <row r="43" spans="1:29" s="633" customFormat="1" ht="18.75">
      <c r="A43" s="832"/>
      <c r="B43" s="637"/>
      <c r="C43" s="345" t="s">
        <v>141</v>
      </c>
      <c r="D43" s="597" t="str">
        <f>A38&amp;".4"</f>
        <v>3.2.1.4</v>
      </c>
      <c r="E43" s="607" t="s">
        <v>559</v>
      </c>
      <c r="F43" s="730" t="s">
        <v>416</v>
      </c>
      <c r="G43" s="632" t="s">
        <v>536</v>
      </c>
      <c r="H43" s="324"/>
      <c r="I43" s="446"/>
      <c r="J43" s="637"/>
      <c r="K43" s="484"/>
      <c r="L43" s="637"/>
      <c r="M43" s="637"/>
      <c r="N43" s="637"/>
      <c r="O43" s="637"/>
      <c r="P43" s="484"/>
      <c r="Q43" s="637"/>
      <c r="R43" s="637"/>
      <c r="S43" s="455"/>
      <c r="T43" s="637"/>
      <c r="U43" s="637"/>
      <c r="V43" s="637"/>
      <c r="W43" s="637"/>
      <c r="X43" s="637"/>
      <c r="Y43" s="635"/>
      <c r="Z43" s="635"/>
      <c r="AA43" s="635"/>
      <c r="AB43" s="635"/>
      <c r="AC43" s="635"/>
    </row>
    <row r="44" spans="1:29" s="478" customFormat="1" ht="18" customHeight="1">
      <c r="A44" s="572"/>
      <c r="C44" s="169"/>
      <c r="D44" s="453"/>
      <c r="E44" s="612" t="s">
        <v>580</v>
      </c>
      <c r="F44" s="325"/>
      <c r="G44" s="327"/>
      <c r="H44" s="450"/>
      <c r="I44" s="446"/>
      <c r="K44" s="484"/>
      <c r="P44" s="484"/>
      <c r="S44" s="455"/>
      <c r="Y44" s="47"/>
      <c r="Z44" s="47"/>
      <c r="AA44" s="47"/>
      <c r="AB44" s="47"/>
      <c r="AC44" s="47"/>
    </row>
    <row r="45" spans="1:29" s="191" customFormat="1" ht="22.5">
      <c r="A45" s="15"/>
      <c r="C45" s="4"/>
      <c r="D45" s="10" t="s">
        <v>423</v>
      </c>
      <c r="E45" s="7" t="s">
        <v>565</v>
      </c>
      <c r="F45" s="383" t="s">
        <v>418</v>
      </c>
      <c r="G45" s="641">
        <v>7087.8110299999998</v>
      </c>
      <c r="H45" s="324"/>
      <c r="I45" s="446"/>
      <c r="K45" s="484"/>
      <c r="P45" s="484"/>
      <c r="S45" s="455"/>
      <c r="Y45" s="47"/>
      <c r="Z45" s="47"/>
      <c r="AA45" s="47"/>
      <c r="AB45" s="47"/>
      <c r="AC45" s="47"/>
    </row>
    <row r="46" spans="1:29" s="191" customFormat="1" ht="22.5">
      <c r="A46" s="15"/>
      <c r="C46" s="9"/>
      <c r="D46" s="10" t="s">
        <v>568</v>
      </c>
      <c r="E46" s="6" t="s">
        <v>335</v>
      </c>
      <c r="F46" s="383" t="s">
        <v>421</v>
      </c>
      <c r="G46" s="641">
        <v>3.5639430786098636</v>
      </c>
      <c r="H46" s="324"/>
      <c r="I46" s="446"/>
      <c r="K46" s="484"/>
      <c r="P46" s="484"/>
      <c r="S46" s="455"/>
      <c r="Y46" s="47"/>
      <c r="Z46" s="47"/>
      <c r="AA46" s="47"/>
      <c r="AB46" s="47"/>
      <c r="AC46" s="47"/>
    </row>
    <row r="47" spans="1:29" s="191" customFormat="1" ht="18.75">
      <c r="A47" s="15"/>
      <c r="C47" s="345"/>
      <c r="D47" s="10" t="s">
        <v>569</v>
      </c>
      <c r="E47" s="6" t="s">
        <v>566</v>
      </c>
      <c r="F47" s="383" t="s">
        <v>422</v>
      </c>
      <c r="G47" s="3">
        <v>1852.4500207717006</v>
      </c>
      <c r="H47" s="324"/>
      <c r="I47" s="446"/>
      <c r="K47" s="484"/>
      <c r="P47" s="484"/>
      <c r="S47" s="455"/>
      <c r="Y47" s="47"/>
      <c r="Z47" s="47"/>
      <c r="AA47" s="47"/>
      <c r="AB47" s="47"/>
      <c r="AC47" s="47"/>
    </row>
    <row r="48" spans="1:29" s="478" customFormat="1" ht="22.5">
      <c r="A48" s="572"/>
      <c r="C48" s="345"/>
      <c r="D48" s="10" t="s">
        <v>424</v>
      </c>
      <c r="E48" s="570" t="s">
        <v>567</v>
      </c>
      <c r="F48" s="567" t="s">
        <v>418</v>
      </c>
      <c r="G48" s="641">
        <v>0</v>
      </c>
      <c r="H48" s="324"/>
      <c r="I48" s="446"/>
      <c r="K48" s="484"/>
      <c r="P48" s="484"/>
      <c r="S48" s="455"/>
      <c r="Y48" s="47"/>
      <c r="Z48" s="47"/>
      <c r="AA48" s="47"/>
      <c r="AB48" s="47"/>
      <c r="AC48" s="47"/>
    </row>
    <row r="49" spans="1:29" s="191" customFormat="1" ht="22.5">
      <c r="A49" s="15"/>
      <c r="C49" s="345"/>
      <c r="D49" s="10" t="s">
        <v>425</v>
      </c>
      <c r="E49" s="7" t="s">
        <v>570</v>
      </c>
      <c r="F49" s="383" t="s">
        <v>418</v>
      </c>
      <c r="G49" s="641">
        <v>0</v>
      </c>
      <c r="H49" s="324"/>
      <c r="I49" s="446"/>
      <c r="K49" s="528"/>
      <c r="L49" s="237"/>
      <c r="M49" s="237"/>
      <c r="P49" s="484"/>
      <c r="S49" s="455"/>
      <c r="Y49" s="47"/>
      <c r="Z49" s="47"/>
      <c r="AA49" s="47"/>
      <c r="AB49" s="47"/>
      <c r="AC49" s="47"/>
    </row>
    <row r="50" spans="1:29" s="191" customFormat="1" ht="22.5">
      <c r="A50" s="15"/>
      <c r="C50" s="9"/>
      <c r="D50" s="10" t="s">
        <v>426</v>
      </c>
      <c r="E50" s="570" t="s">
        <v>336</v>
      </c>
      <c r="F50" s="383" t="s">
        <v>418</v>
      </c>
      <c r="G50" s="641">
        <v>9476.0125100000005</v>
      </c>
      <c r="H50" s="324"/>
      <c r="I50" s="446"/>
      <c r="K50" s="484"/>
      <c r="P50" s="484"/>
      <c r="S50" s="455"/>
      <c r="Y50" s="47"/>
      <c r="Z50" s="47"/>
      <c r="AA50" s="47"/>
      <c r="AB50" s="47"/>
      <c r="AC50" s="47"/>
    </row>
    <row r="51" spans="1:29" s="191" customFormat="1" ht="22.5">
      <c r="A51" s="15"/>
      <c r="C51" s="345"/>
      <c r="D51" s="10" t="s">
        <v>427</v>
      </c>
      <c r="E51" s="570" t="s">
        <v>337</v>
      </c>
      <c r="F51" s="383" t="s">
        <v>418</v>
      </c>
      <c r="G51" s="641">
        <v>2904.3597699999996</v>
      </c>
      <c r="H51" s="324"/>
      <c r="I51" s="446"/>
      <c r="K51" s="484"/>
      <c r="P51" s="484"/>
      <c r="S51" s="455"/>
      <c r="Y51" s="47"/>
      <c r="Z51" s="47"/>
      <c r="AA51" s="47"/>
      <c r="AB51" s="47"/>
      <c r="AC51" s="47"/>
    </row>
    <row r="52" spans="1:29" s="191" customFormat="1" ht="22.5">
      <c r="A52" s="15"/>
      <c r="C52" s="9"/>
      <c r="D52" s="10" t="s">
        <v>428</v>
      </c>
      <c r="E52" s="570" t="s">
        <v>338</v>
      </c>
      <c r="F52" s="383" t="s">
        <v>418</v>
      </c>
      <c r="G52" s="641">
        <v>12108.60939</v>
      </c>
      <c r="H52" s="324"/>
      <c r="I52" s="446"/>
      <c r="K52" s="484"/>
      <c r="P52" s="484"/>
      <c r="S52" s="455"/>
      <c r="Y52" s="47"/>
      <c r="Z52" s="47"/>
      <c r="AA52" s="47"/>
      <c r="AB52" s="47"/>
      <c r="AC52" s="47"/>
    </row>
    <row r="53" spans="1:29" s="191" customFormat="1" ht="22.5">
      <c r="A53" s="15"/>
      <c r="C53" s="345"/>
      <c r="D53" s="10" t="s">
        <v>434</v>
      </c>
      <c r="E53" s="570" t="s">
        <v>339</v>
      </c>
      <c r="F53" s="383" t="s">
        <v>418</v>
      </c>
      <c r="G53" s="641">
        <v>3352.46531</v>
      </c>
      <c r="H53" s="324"/>
      <c r="I53" s="446"/>
      <c r="K53" s="484"/>
      <c r="P53" s="484"/>
      <c r="S53" s="455"/>
      <c r="Y53" s="47"/>
      <c r="Z53" s="47"/>
      <c r="AA53" s="47"/>
      <c r="AB53" s="47"/>
      <c r="AC53" s="47"/>
    </row>
    <row r="54" spans="1:29" s="191" customFormat="1" ht="22.5">
      <c r="A54" s="15"/>
      <c r="C54" s="345"/>
      <c r="D54" s="10" t="s">
        <v>439</v>
      </c>
      <c r="E54" s="7" t="s">
        <v>340</v>
      </c>
      <c r="F54" s="383" t="s">
        <v>418</v>
      </c>
      <c r="G54" s="641">
        <v>62919.633179999997</v>
      </c>
      <c r="H54" s="324"/>
      <c r="I54" s="446"/>
      <c r="K54" s="528"/>
      <c r="L54" s="237"/>
      <c r="M54" s="237"/>
      <c r="P54" s="484"/>
      <c r="S54" s="455"/>
      <c r="Y54" s="47"/>
      <c r="Z54" s="47"/>
      <c r="AA54" s="47"/>
      <c r="AB54" s="47"/>
      <c r="AC54" s="47"/>
    </row>
    <row r="55" spans="1:29" s="191" customFormat="1" ht="22.5">
      <c r="A55" s="15"/>
      <c r="C55" s="345"/>
      <c r="D55" s="10" t="s">
        <v>440</v>
      </c>
      <c r="E55" s="7" t="s">
        <v>341</v>
      </c>
      <c r="F55" s="383" t="s">
        <v>418</v>
      </c>
      <c r="G55" s="641">
        <v>188.27682999999999</v>
      </c>
      <c r="H55" s="324"/>
      <c r="I55" s="446"/>
      <c r="K55" s="528"/>
      <c r="L55" s="237"/>
      <c r="M55" s="237"/>
      <c r="P55" s="484"/>
      <c r="S55" s="455"/>
      <c r="Y55" s="47"/>
      <c r="Z55" s="47"/>
      <c r="AA55" s="47"/>
      <c r="AB55" s="47"/>
      <c r="AC55" s="47"/>
    </row>
    <row r="56" spans="1:29" s="191" customFormat="1" ht="18.75">
      <c r="A56" s="15"/>
      <c r="C56" s="345"/>
      <c r="D56" s="10" t="s">
        <v>441</v>
      </c>
      <c r="E56" s="7" t="s">
        <v>429</v>
      </c>
      <c r="F56" s="383" t="s">
        <v>418</v>
      </c>
      <c r="G56" s="641">
        <v>17997.471580000001</v>
      </c>
      <c r="H56" s="324" t="s">
        <v>430</v>
      </c>
      <c r="I56" s="446"/>
      <c r="K56" s="484"/>
      <c r="P56" s="484"/>
      <c r="S56" s="455"/>
      <c r="Y56" s="47"/>
      <c r="Z56" s="47"/>
      <c r="AA56" s="47"/>
      <c r="AB56" s="47"/>
      <c r="AC56" s="47"/>
    </row>
    <row r="57" spans="1:29" s="191" customFormat="1" ht="18.75">
      <c r="A57" s="15"/>
      <c r="C57" s="345"/>
      <c r="D57" s="10" t="s">
        <v>560</v>
      </c>
      <c r="E57" s="6" t="s">
        <v>342</v>
      </c>
      <c r="F57" s="383" t="s">
        <v>418</v>
      </c>
      <c r="G57" s="641">
        <v>10.68234</v>
      </c>
      <c r="H57" s="324" t="s">
        <v>431</v>
      </c>
      <c r="I57" s="446"/>
      <c r="K57" s="484"/>
      <c r="P57" s="484"/>
      <c r="S57" s="455"/>
      <c r="Y57" s="47"/>
      <c r="Z57" s="47"/>
      <c r="AA57" s="47"/>
      <c r="AB57" s="47"/>
      <c r="AC57" s="47"/>
    </row>
    <row r="58" spans="1:29" s="191" customFormat="1" ht="18.75">
      <c r="A58" s="15"/>
      <c r="C58" s="345"/>
      <c r="D58" s="10" t="s">
        <v>571</v>
      </c>
      <c r="E58" s="6" t="s">
        <v>343</v>
      </c>
      <c r="F58" s="383" t="s">
        <v>418</v>
      </c>
      <c r="G58" s="641">
        <v>0</v>
      </c>
      <c r="H58" s="324" t="s">
        <v>432</v>
      </c>
      <c r="I58" s="446"/>
      <c r="K58" s="484"/>
      <c r="P58" s="484"/>
      <c r="S58" s="455"/>
      <c r="Y58" s="47"/>
      <c r="Z58" s="47"/>
      <c r="AA58" s="47"/>
      <c r="AB58" s="47"/>
      <c r="AC58" s="47"/>
    </row>
    <row r="59" spans="1:29" s="191" customFormat="1" ht="18.75">
      <c r="A59" s="15"/>
      <c r="C59" s="345"/>
      <c r="D59" s="10" t="s">
        <v>572</v>
      </c>
      <c r="E59" s="7" t="s">
        <v>433</v>
      </c>
      <c r="F59" s="383" t="s">
        <v>418</v>
      </c>
      <c r="G59" s="641">
        <v>10627.154640000001</v>
      </c>
      <c r="H59" s="324" t="s">
        <v>435</v>
      </c>
      <c r="I59" s="446"/>
      <c r="K59" s="484"/>
      <c r="P59" s="484"/>
      <c r="S59" s="455"/>
      <c r="Y59" s="47"/>
      <c r="Z59" s="47"/>
      <c r="AA59" s="47"/>
      <c r="AB59" s="47"/>
      <c r="AC59" s="47"/>
    </row>
    <row r="60" spans="1:29" s="191" customFormat="1" ht="18.75">
      <c r="A60" s="15"/>
      <c r="C60" s="345"/>
      <c r="D60" s="10" t="s">
        <v>573</v>
      </c>
      <c r="E60" s="6" t="s">
        <v>342</v>
      </c>
      <c r="F60" s="383" t="s">
        <v>418</v>
      </c>
      <c r="G60" s="641">
        <v>196.94807</v>
      </c>
      <c r="H60" s="324" t="s">
        <v>436</v>
      </c>
      <c r="I60" s="446"/>
      <c r="K60" s="484"/>
      <c r="P60" s="484"/>
      <c r="S60" s="455"/>
      <c r="Y60" s="47"/>
      <c r="Z60" s="47"/>
      <c r="AA60" s="47"/>
      <c r="AB60" s="47"/>
      <c r="AC60" s="47"/>
    </row>
    <row r="61" spans="1:29" s="191" customFormat="1" ht="18.75">
      <c r="A61" s="15"/>
      <c r="C61" s="345"/>
      <c r="D61" s="10" t="s">
        <v>574</v>
      </c>
      <c r="E61" s="6" t="s">
        <v>343</v>
      </c>
      <c r="F61" s="383" t="s">
        <v>418</v>
      </c>
      <c r="G61" s="641">
        <v>0</v>
      </c>
      <c r="H61" s="324" t="s">
        <v>437</v>
      </c>
      <c r="I61" s="446"/>
      <c r="K61" s="484"/>
      <c r="P61" s="484"/>
      <c r="S61" s="455"/>
      <c r="Y61" s="47"/>
      <c r="Z61" s="47"/>
      <c r="AA61" s="47"/>
      <c r="AB61" s="47"/>
      <c r="AC61" s="47"/>
    </row>
    <row r="62" spans="1:29" s="191" customFormat="1" ht="22.5">
      <c r="A62" s="15"/>
      <c r="C62" s="345"/>
      <c r="D62" s="837" t="s">
        <v>575</v>
      </c>
      <c r="E62" s="7" t="s">
        <v>438</v>
      </c>
      <c r="F62" s="839" t="s">
        <v>418</v>
      </c>
      <c r="G62" s="641">
        <v>5734.2338400000008</v>
      </c>
      <c r="H62" s="324"/>
      <c r="I62" s="446"/>
      <c r="K62" s="484"/>
      <c r="P62" s="484"/>
      <c r="S62" s="455"/>
      <c r="Y62" s="47"/>
      <c r="Z62" s="47"/>
      <c r="AA62" s="47"/>
      <c r="AB62" s="47"/>
      <c r="AC62" s="47"/>
    </row>
    <row r="63" spans="1:29" s="191" customFormat="1" ht="45">
      <c r="A63" s="15"/>
      <c r="C63" s="345"/>
      <c r="D63" s="838"/>
      <c r="E63" s="6" t="s">
        <v>344</v>
      </c>
      <c r="F63" s="828"/>
      <c r="G63" s="460" t="s">
        <v>538</v>
      </c>
      <c r="H63" s="324"/>
      <c r="I63" s="446"/>
      <c r="K63" s="484">
        <f>nerr(MATCH("есть",List01_flag_index_1,0))</f>
        <v>0</v>
      </c>
      <c r="P63" s="484"/>
      <c r="S63" s="455"/>
      <c r="Y63" s="47"/>
      <c r="Z63" s="47"/>
      <c r="AA63" s="47"/>
      <c r="AB63" s="47"/>
      <c r="AC63" s="47"/>
    </row>
    <row r="64" spans="1:29" s="484" customFormat="1" ht="5.25" hidden="1">
      <c r="A64" s="392"/>
      <c r="C64" s="407"/>
      <c r="D64" s="840"/>
      <c r="E64" s="606"/>
      <c r="F64" s="842"/>
      <c r="G64" s="587"/>
      <c r="H64" s="592"/>
      <c r="S64" s="590"/>
      <c r="Y64" s="395"/>
      <c r="Z64" s="395"/>
      <c r="AA64" s="395"/>
      <c r="AB64" s="395"/>
      <c r="AC64" s="395"/>
    </row>
    <row r="65" spans="1:29" s="484" customFormat="1" ht="5.25" hidden="1">
      <c r="A65" s="392"/>
      <c r="C65" s="407"/>
      <c r="D65" s="841"/>
      <c r="E65" s="584"/>
      <c r="F65" s="843"/>
      <c r="G65" s="599" t="s">
        <v>538</v>
      </c>
      <c r="H65" s="592"/>
      <c r="K65" s="484">
        <f>nerr(MATCH("есть",List01_flag_index_2,0))</f>
        <v>0</v>
      </c>
      <c r="S65" s="590"/>
      <c r="Y65" s="395"/>
      <c r="Z65" s="395"/>
      <c r="AA65" s="395"/>
      <c r="AB65" s="395"/>
      <c r="AC65" s="395"/>
    </row>
    <row r="66" spans="1:29" s="191" customFormat="1" ht="22.5">
      <c r="A66" s="15"/>
      <c r="C66" s="345"/>
      <c r="D66" s="448" t="s">
        <v>576</v>
      </c>
      <c r="E66" s="2" t="s">
        <v>442</v>
      </c>
      <c r="F66" s="384" t="s">
        <v>418</v>
      </c>
      <c r="G66" s="454">
        <f>SUM(G67:G68)</f>
        <v>0</v>
      </c>
      <c r="H66" s="324" t="s">
        <v>578</v>
      </c>
      <c r="I66" s="446"/>
      <c r="K66" s="484"/>
      <c r="P66" s="484"/>
      <c r="S66" s="455"/>
      <c r="Y66" s="47"/>
      <c r="Z66" s="47"/>
      <c r="AA66" s="47"/>
      <c r="AB66" s="47"/>
      <c r="AC66" s="47"/>
    </row>
    <row r="67" spans="1:29" s="191" customFormat="1" ht="18.75" hidden="1">
      <c r="A67" s="15"/>
      <c r="C67" s="345"/>
      <c r="D67" s="569" t="s">
        <v>577</v>
      </c>
      <c r="E67" s="571"/>
      <c r="F67" s="567"/>
      <c r="G67" s="514"/>
      <c r="H67" s="449"/>
      <c r="I67" s="446"/>
      <c r="K67" s="484"/>
      <c r="P67" s="484"/>
      <c r="S67" s="455"/>
      <c r="Y67" s="47"/>
      <c r="Z67" s="47"/>
      <c r="AA67" s="47"/>
      <c r="AB67" s="47"/>
      <c r="AC67" s="47"/>
    </row>
    <row r="68" spans="1:29" s="191" customFormat="1" ht="18.75">
      <c r="A68" s="15"/>
      <c r="C68" s="169"/>
      <c r="D68" s="453"/>
      <c r="E68" s="188" t="s">
        <v>345</v>
      </c>
      <c r="F68" s="325"/>
      <c r="G68" s="327"/>
      <c r="H68" s="450"/>
      <c r="I68" s="446"/>
      <c r="K68" s="484"/>
      <c r="P68" s="484"/>
      <c r="S68" s="455"/>
      <c r="Y68" s="47"/>
      <c r="Z68" s="47"/>
      <c r="AA68" s="47"/>
      <c r="AB68" s="47"/>
      <c r="AC68" s="47"/>
    </row>
    <row r="69" spans="1:29" s="191" customFormat="1" ht="22.5">
      <c r="A69" s="15"/>
      <c r="C69" s="345"/>
      <c r="D69" s="10" t="s">
        <v>2</v>
      </c>
      <c r="E69" s="269" t="s">
        <v>582</v>
      </c>
      <c r="F69" s="383" t="s">
        <v>418</v>
      </c>
      <c r="G69" s="641">
        <v>-40309.546549999999</v>
      </c>
      <c r="H69" s="324"/>
      <c r="I69" s="446"/>
      <c r="K69" s="484"/>
      <c r="P69" s="484"/>
      <c r="S69" s="455"/>
      <c r="Y69" s="47"/>
      <c r="Z69" s="47"/>
      <c r="AA69" s="47"/>
      <c r="AB69" s="47"/>
      <c r="AC69" s="47"/>
    </row>
    <row r="70" spans="1:29" s="191" customFormat="1" ht="22.5">
      <c r="A70" s="15"/>
      <c r="C70" s="9"/>
      <c r="D70" s="10" t="s">
        <v>12</v>
      </c>
      <c r="E70" s="269" t="s">
        <v>346</v>
      </c>
      <c r="F70" s="383" t="s">
        <v>418</v>
      </c>
      <c r="G70" s="641">
        <f>G29-G30</f>
        <v>-66181.076233599568</v>
      </c>
      <c r="H70" s="324" t="s">
        <v>583</v>
      </c>
      <c r="I70" s="446"/>
      <c r="K70" s="484"/>
      <c r="P70" s="484"/>
      <c r="S70" s="455"/>
      <c r="Y70" s="47"/>
      <c r="Z70" s="47"/>
      <c r="AA70" s="47"/>
      <c r="AB70" s="47"/>
      <c r="AC70" s="47"/>
    </row>
    <row r="71" spans="1:29" s="191" customFormat="1" ht="33.75">
      <c r="A71" s="15"/>
      <c r="C71" s="345"/>
      <c r="D71" s="10" t="s">
        <v>269</v>
      </c>
      <c r="E71" s="7" t="s">
        <v>444</v>
      </c>
      <c r="F71" s="383" t="s">
        <v>418</v>
      </c>
      <c r="G71" s="641">
        <v>0</v>
      </c>
      <c r="H71" s="324"/>
      <c r="I71" s="446"/>
      <c r="K71" s="484"/>
      <c r="P71" s="484"/>
      <c r="S71" s="455"/>
      <c r="Y71" s="47"/>
      <c r="Z71" s="47"/>
      <c r="AA71" s="47"/>
      <c r="AB71" s="47"/>
      <c r="AC71" s="47"/>
    </row>
    <row r="72" spans="1:29" s="191" customFormat="1" ht="18.75">
      <c r="A72" s="15"/>
      <c r="C72" s="345"/>
      <c r="D72" s="10" t="s">
        <v>13</v>
      </c>
      <c r="E72" s="269" t="s">
        <v>347</v>
      </c>
      <c r="F72" s="383" t="s">
        <v>418</v>
      </c>
      <c r="G72" s="641">
        <f>G73</f>
        <v>-11986.34801</v>
      </c>
      <c r="H72" s="324" t="s">
        <v>588</v>
      </c>
      <c r="I72" s="446"/>
      <c r="K72" s="484"/>
      <c r="P72" s="484"/>
      <c r="S72" s="455"/>
      <c r="Y72" s="47"/>
      <c r="Z72" s="47"/>
      <c r="AA72" s="47"/>
      <c r="AB72" s="47"/>
      <c r="AC72" s="47"/>
    </row>
    <row r="73" spans="1:29" s="191" customFormat="1" ht="22.5">
      <c r="A73" s="15"/>
      <c r="C73" s="345"/>
      <c r="D73" s="10" t="s">
        <v>584</v>
      </c>
      <c r="E73" s="7" t="s">
        <v>445</v>
      </c>
      <c r="F73" s="383" t="s">
        <v>418</v>
      </c>
      <c r="G73" s="641">
        <v>-11986.34801</v>
      </c>
      <c r="H73" s="324" t="s">
        <v>589</v>
      </c>
      <c r="I73" s="446"/>
      <c r="K73" s="484"/>
      <c r="P73" s="484"/>
      <c r="S73" s="455"/>
      <c r="Y73" s="47"/>
      <c r="Z73" s="47"/>
      <c r="AA73" s="47"/>
      <c r="AB73" s="47"/>
      <c r="AC73" s="47"/>
    </row>
    <row r="74" spans="1:29" s="191" customFormat="1" ht="22.5">
      <c r="A74" s="15"/>
      <c r="C74" s="345"/>
      <c r="D74" s="10" t="s">
        <v>585</v>
      </c>
      <c r="E74" s="6" t="s">
        <v>446</v>
      </c>
      <c r="F74" s="383" t="s">
        <v>418</v>
      </c>
      <c r="G74" s="641">
        <v>82.811000000000007</v>
      </c>
      <c r="H74" s="324" t="s">
        <v>590</v>
      </c>
      <c r="I74" s="446"/>
      <c r="K74" s="484"/>
      <c r="P74" s="484"/>
      <c r="S74" s="455"/>
      <c r="Y74" s="47"/>
      <c r="Z74" s="47"/>
      <c r="AA74" s="47"/>
      <c r="AB74" s="47"/>
      <c r="AC74" s="47"/>
    </row>
    <row r="75" spans="1:29" s="191" customFormat="1" ht="22.5">
      <c r="A75" s="15"/>
      <c r="C75" s="345"/>
      <c r="D75" s="10" t="s">
        <v>586</v>
      </c>
      <c r="E75" s="6" t="s">
        <v>447</v>
      </c>
      <c r="F75" s="383" t="s">
        <v>418</v>
      </c>
      <c r="G75" s="641">
        <v>12069.159009999999</v>
      </c>
      <c r="H75" s="324" t="s">
        <v>591</v>
      </c>
      <c r="I75" s="446"/>
      <c r="K75" s="484"/>
      <c r="P75" s="484"/>
      <c r="S75" s="455"/>
      <c r="Y75" s="47"/>
      <c r="Z75" s="47"/>
      <c r="AA75" s="47"/>
      <c r="AB75" s="47"/>
      <c r="AC75" s="47"/>
    </row>
    <row r="76" spans="1:29" s="191" customFormat="1" ht="22.5">
      <c r="A76" s="15"/>
      <c r="C76" s="345"/>
      <c r="D76" s="10" t="s">
        <v>587</v>
      </c>
      <c r="E76" s="7" t="s">
        <v>448</v>
      </c>
      <c r="F76" s="383" t="s">
        <v>418</v>
      </c>
      <c r="G76" s="641">
        <v>0</v>
      </c>
      <c r="H76" s="324"/>
      <c r="I76" s="446"/>
      <c r="K76" s="484"/>
      <c r="P76" s="484"/>
      <c r="S76" s="455"/>
      <c r="Y76" s="47"/>
      <c r="Z76" s="47"/>
      <c r="AA76" s="47"/>
      <c r="AB76" s="47"/>
      <c r="AC76" s="47"/>
    </row>
    <row r="77" spans="1:29" s="191" customFormat="1" ht="33.75">
      <c r="A77" s="15"/>
      <c r="C77" s="345"/>
      <c r="D77" s="10" t="s">
        <v>31</v>
      </c>
      <c r="E77" s="269" t="s">
        <v>348</v>
      </c>
      <c r="F77" s="383" t="s">
        <v>251</v>
      </c>
      <c r="G77" s="733" t="s">
        <v>3462</v>
      </c>
      <c r="H77" s="324" t="s">
        <v>592</v>
      </c>
      <c r="I77" s="446"/>
      <c r="K77" s="484"/>
      <c r="P77" s="484"/>
      <c r="S77" s="455"/>
      <c r="Y77" s="47"/>
      <c r="Z77" s="47"/>
      <c r="AA77" s="47"/>
      <c r="AB77" s="47"/>
      <c r="AC77" s="47"/>
    </row>
    <row r="78" spans="1:29" s="478" customFormat="1" ht="45">
      <c r="A78" s="572"/>
      <c r="C78" s="345"/>
      <c r="D78" s="10" t="s">
        <v>32</v>
      </c>
      <c r="E78" s="575" t="s">
        <v>593</v>
      </c>
      <c r="F78" s="567" t="s">
        <v>594</v>
      </c>
      <c r="G78" s="641">
        <v>47.64385</v>
      </c>
      <c r="H78" s="324" t="s">
        <v>595</v>
      </c>
      <c r="I78" s="446"/>
      <c r="K78" s="484"/>
      <c r="P78" s="484"/>
      <c r="S78" s="455"/>
      <c r="Y78" s="47"/>
      <c r="Z78" s="47"/>
      <c r="AA78" s="47"/>
      <c r="AB78" s="47"/>
      <c r="AC78" s="47"/>
    </row>
    <row r="79" spans="1:29" s="394" customFormat="1" ht="5.25" hidden="1">
      <c r="A79" s="703"/>
      <c r="B79" s="484"/>
      <c r="C79" s="706"/>
      <c r="D79" s="591" t="s">
        <v>366</v>
      </c>
      <c r="E79" s="611"/>
      <c r="F79" s="705"/>
      <c r="G79" s="585"/>
      <c r="H79" s="598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590"/>
      <c r="T79" s="484"/>
      <c r="U79" s="484"/>
      <c r="V79" s="484"/>
      <c r="W79" s="484"/>
      <c r="X79" s="484"/>
      <c r="Y79" s="395"/>
      <c r="Z79" s="395"/>
      <c r="AA79" s="395"/>
      <c r="AB79" s="395"/>
      <c r="AC79" s="395"/>
    </row>
    <row r="80" spans="1:29" s="633" customFormat="1" ht="18.75">
      <c r="A80" s="743"/>
      <c r="B80" s="637"/>
      <c r="C80" s="744" t="s">
        <v>3440</v>
      </c>
      <c r="D80" s="10" t="s">
        <v>369</v>
      </c>
      <c r="E80" s="511" t="s">
        <v>3447</v>
      </c>
      <c r="F80" s="742" t="s">
        <v>594</v>
      </c>
      <c r="G80" s="512">
        <v>2.8890699999999998</v>
      </c>
      <c r="H80" s="324" t="s">
        <v>778</v>
      </c>
      <c r="I80" s="446"/>
      <c r="J80" s="637"/>
      <c r="K80" s="484"/>
      <c r="L80" s="637"/>
      <c r="M80" s="637"/>
      <c r="N80" s="637"/>
      <c r="O80" s="637"/>
      <c r="P80" s="484"/>
      <c r="Q80" s="637"/>
      <c r="R80" s="637"/>
      <c r="S80" s="455"/>
      <c r="T80" s="637"/>
      <c r="U80" s="637"/>
      <c r="V80" s="637"/>
      <c r="W80" s="637"/>
      <c r="X80" s="637"/>
      <c r="Y80" s="635"/>
      <c r="Z80" s="635"/>
      <c r="AA80" s="635"/>
      <c r="AB80" s="635"/>
      <c r="AC80" s="635"/>
    </row>
    <row r="81" spans="1:29" s="633" customFormat="1" ht="18.75">
      <c r="A81" s="743"/>
      <c r="B81" s="637"/>
      <c r="C81" s="744" t="s">
        <v>3440</v>
      </c>
      <c r="D81" s="10" t="s">
        <v>3463</v>
      </c>
      <c r="E81" s="511" t="s">
        <v>3448</v>
      </c>
      <c r="F81" s="742" t="s">
        <v>594</v>
      </c>
      <c r="G81" s="512">
        <v>2.8374799999999998</v>
      </c>
      <c r="H81" s="324" t="s">
        <v>778</v>
      </c>
      <c r="I81" s="446"/>
      <c r="J81" s="637"/>
      <c r="K81" s="484"/>
      <c r="L81" s="637"/>
      <c r="M81" s="637"/>
      <c r="N81" s="637"/>
      <c r="O81" s="637"/>
      <c r="P81" s="484"/>
      <c r="Q81" s="637"/>
      <c r="R81" s="637"/>
      <c r="S81" s="455"/>
      <c r="T81" s="637"/>
      <c r="U81" s="637"/>
      <c r="V81" s="637"/>
      <c r="W81" s="637"/>
      <c r="X81" s="637"/>
      <c r="Y81" s="635"/>
      <c r="Z81" s="635"/>
      <c r="AA81" s="635"/>
      <c r="AB81" s="635"/>
      <c r="AC81" s="635"/>
    </row>
    <row r="82" spans="1:29" s="633" customFormat="1" ht="18.75">
      <c r="A82" s="743"/>
      <c r="B82" s="637"/>
      <c r="C82" s="744" t="s">
        <v>3440</v>
      </c>
      <c r="D82" s="10" t="s">
        <v>3464</v>
      </c>
      <c r="E82" s="511" t="s">
        <v>3449</v>
      </c>
      <c r="F82" s="742" t="s">
        <v>594</v>
      </c>
      <c r="G82" s="512">
        <v>3.4823</v>
      </c>
      <c r="H82" s="324" t="s">
        <v>778</v>
      </c>
      <c r="I82" s="446"/>
      <c r="J82" s="637"/>
      <c r="K82" s="484"/>
      <c r="L82" s="637"/>
      <c r="M82" s="637"/>
      <c r="N82" s="637"/>
      <c r="O82" s="637"/>
      <c r="P82" s="484"/>
      <c r="Q82" s="637"/>
      <c r="R82" s="637"/>
      <c r="S82" s="455"/>
      <c r="T82" s="637"/>
      <c r="U82" s="637"/>
      <c r="V82" s="637"/>
      <c r="W82" s="637"/>
      <c r="X82" s="637"/>
      <c r="Y82" s="635"/>
      <c r="Z82" s="635"/>
      <c r="AA82" s="635"/>
      <c r="AB82" s="635"/>
      <c r="AC82" s="635"/>
    </row>
    <row r="83" spans="1:29" s="633" customFormat="1" ht="18.75">
      <c r="A83" s="743"/>
      <c r="B83" s="637"/>
      <c r="C83" s="744" t="s">
        <v>3440</v>
      </c>
      <c r="D83" s="10" t="s">
        <v>3465</v>
      </c>
      <c r="E83" s="511" t="s">
        <v>3450</v>
      </c>
      <c r="F83" s="742" t="s">
        <v>594</v>
      </c>
      <c r="G83" s="512">
        <v>3.6113</v>
      </c>
      <c r="H83" s="324" t="s">
        <v>778</v>
      </c>
      <c r="I83" s="446"/>
      <c r="J83" s="637"/>
      <c r="K83" s="484"/>
      <c r="L83" s="637"/>
      <c r="M83" s="637"/>
      <c r="N83" s="637"/>
      <c r="O83" s="637"/>
      <c r="P83" s="484"/>
      <c r="Q83" s="637"/>
      <c r="R83" s="637"/>
      <c r="S83" s="455"/>
      <c r="T83" s="637"/>
      <c r="U83" s="637"/>
      <c r="V83" s="637"/>
      <c r="W83" s="637"/>
      <c r="X83" s="637"/>
      <c r="Y83" s="635"/>
      <c r="Z83" s="635"/>
      <c r="AA83" s="635"/>
      <c r="AB83" s="635"/>
      <c r="AC83" s="635"/>
    </row>
    <row r="84" spans="1:29" s="633" customFormat="1" ht="18.75">
      <c r="A84" s="743"/>
      <c r="B84" s="637"/>
      <c r="C84" s="744" t="s">
        <v>3440</v>
      </c>
      <c r="D84" s="10" t="s">
        <v>3466</v>
      </c>
      <c r="E84" s="511" t="s">
        <v>3451</v>
      </c>
      <c r="F84" s="742" t="s">
        <v>594</v>
      </c>
      <c r="G84" s="512">
        <v>34.823700000000002</v>
      </c>
      <c r="H84" s="324" t="s">
        <v>778</v>
      </c>
      <c r="I84" s="446"/>
      <c r="J84" s="637"/>
      <c r="K84" s="484"/>
      <c r="L84" s="637"/>
      <c r="M84" s="637"/>
      <c r="N84" s="637"/>
      <c r="O84" s="637"/>
      <c r="P84" s="484"/>
      <c r="Q84" s="637"/>
      <c r="R84" s="637"/>
      <c r="S84" s="455"/>
      <c r="T84" s="637"/>
      <c r="U84" s="637"/>
      <c r="V84" s="637"/>
      <c r="W84" s="637"/>
      <c r="X84" s="637"/>
      <c r="Y84" s="635"/>
      <c r="Z84" s="635"/>
      <c r="AA84" s="635"/>
      <c r="AB84" s="635"/>
      <c r="AC84" s="635"/>
    </row>
    <row r="85" spans="1:29" s="633" customFormat="1" ht="22.5">
      <c r="A85" s="704"/>
      <c r="B85" s="637"/>
      <c r="C85" s="169"/>
      <c r="D85" s="453"/>
      <c r="E85" s="613" t="s">
        <v>620</v>
      </c>
      <c r="F85" s="325"/>
      <c r="G85" s="327"/>
      <c r="H85" s="451" t="s">
        <v>777</v>
      </c>
      <c r="I85" s="446"/>
      <c r="J85" s="637"/>
      <c r="K85" s="484"/>
      <c r="L85" s="637"/>
      <c r="M85" s="637"/>
      <c r="N85" s="637"/>
      <c r="O85" s="637"/>
      <c r="P85" s="484"/>
      <c r="Q85" s="637"/>
      <c r="R85" s="637"/>
      <c r="S85" s="455"/>
      <c r="T85" s="637"/>
      <c r="U85" s="637"/>
      <c r="V85" s="637"/>
      <c r="W85" s="637"/>
      <c r="X85" s="637"/>
      <c r="Y85" s="635"/>
      <c r="Z85" s="635"/>
      <c r="AA85" s="635"/>
      <c r="AB85" s="635"/>
      <c r="AC85" s="635"/>
    </row>
    <row r="86" spans="1:29" s="478" customFormat="1" ht="22.5">
      <c r="A86" s="572"/>
      <c r="C86" s="345"/>
      <c r="D86" s="10" t="s">
        <v>349</v>
      </c>
      <c r="E86" s="570" t="s">
        <v>596</v>
      </c>
      <c r="F86" s="567" t="s">
        <v>594</v>
      </c>
      <c r="G86" s="641">
        <v>36.286136999999997</v>
      </c>
      <c r="H86" s="324" t="s">
        <v>597</v>
      </c>
      <c r="I86" s="446"/>
      <c r="K86" s="484"/>
      <c r="P86" s="484"/>
      <c r="S86" s="455"/>
      <c r="Y86" s="47"/>
      <c r="Z86" s="47"/>
      <c r="AA86" s="47"/>
      <c r="AB86" s="47"/>
      <c r="AC86" s="47"/>
    </row>
    <row r="87" spans="1:29" s="478" customFormat="1" ht="22.5">
      <c r="A87" s="572"/>
      <c r="C87" s="345"/>
      <c r="D87" s="10" t="s">
        <v>350</v>
      </c>
      <c r="E87" s="570" t="s">
        <v>599</v>
      </c>
      <c r="F87" s="567" t="s">
        <v>598</v>
      </c>
      <c r="G87" s="3">
        <v>100.40284</v>
      </c>
      <c r="H87" s="324" t="s">
        <v>605</v>
      </c>
      <c r="I87" s="446"/>
      <c r="K87" s="484"/>
      <c r="P87" s="484"/>
      <c r="S87" s="455"/>
      <c r="Y87" s="47"/>
      <c r="Z87" s="47"/>
      <c r="AA87" s="47"/>
      <c r="AB87" s="47"/>
      <c r="AC87" s="47"/>
    </row>
    <row r="88" spans="1:29" s="478" customFormat="1" ht="18.75">
      <c r="A88" s="572"/>
      <c r="C88" s="345"/>
      <c r="D88" s="10" t="s">
        <v>413</v>
      </c>
      <c r="E88" s="570" t="s">
        <v>600</v>
      </c>
      <c r="F88" s="567" t="s">
        <v>598</v>
      </c>
      <c r="G88" s="651"/>
      <c r="H88" s="324" t="s">
        <v>606</v>
      </c>
      <c r="I88" s="446"/>
      <c r="K88" s="484"/>
      <c r="P88" s="484"/>
      <c r="S88" s="455"/>
      <c r="Y88" s="47"/>
      <c r="Z88" s="47"/>
      <c r="AA88" s="47"/>
      <c r="AB88" s="47"/>
      <c r="AC88" s="47"/>
    </row>
    <row r="89" spans="1:29" s="478" customFormat="1" ht="33.75">
      <c r="A89" s="572"/>
      <c r="C89" s="345"/>
      <c r="D89" s="10" t="s">
        <v>351</v>
      </c>
      <c r="E89" s="570" t="s">
        <v>603</v>
      </c>
      <c r="F89" s="567" t="s">
        <v>598</v>
      </c>
      <c r="G89" s="3">
        <v>74.595675</v>
      </c>
      <c r="H89" s="324" t="s">
        <v>607</v>
      </c>
      <c r="I89" s="446"/>
      <c r="K89" s="484"/>
      <c r="P89" s="484"/>
      <c r="S89" s="455"/>
      <c r="Y89" s="47"/>
      <c r="Z89" s="47"/>
      <c r="AA89" s="47"/>
      <c r="AB89" s="47"/>
      <c r="AC89" s="47"/>
    </row>
    <row r="90" spans="1:29" s="478" customFormat="1" ht="18.75">
      <c r="A90" s="572"/>
      <c r="C90" s="345"/>
      <c r="D90" s="10" t="s">
        <v>449</v>
      </c>
      <c r="E90" s="571" t="s">
        <v>601</v>
      </c>
      <c r="F90" s="567" t="s">
        <v>598</v>
      </c>
      <c r="G90" s="3">
        <v>74.595675</v>
      </c>
      <c r="H90" s="324"/>
      <c r="I90" s="446"/>
      <c r="K90" s="484"/>
      <c r="P90" s="484"/>
      <c r="S90" s="455"/>
      <c r="Y90" s="47"/>
      <c r="Z90" s="47"/>
      <c r="AA90" s="47"/>
      <c r="AB90" s="47"/>
      <c r="AC90" s="47"/>
    </row>
    <row r="91" spans="1:29" s="478" customFormat="1" ht="45">
      <c r="A91" s="572"/>
      <c r="C91" s="345"/>
      <c r="D91" s="10" t="s">
        <v>604</v>
      </c>
      <c r="E91" s="607" t="s">
        <v>602</v>
      </c>
      <c r="F91" s="567" t="s">
        <v>598</v>
      </c>
      <c r="G91" s="3">
        <v>4.455673</v>
      </c>
      <c r="H91" s="324"/>
      <c r="I91" s="446"/>
      <c r="K91" s="484"/>
      <c r="P91" s="484"/>
      <c r="S91" s="455"/>
      <c r="Y91" s="47"/>
      <c r="Z91" s="47"/>
      <c r="AA91" s="47"/>
      <c r="AB91" s="47"/>
      <c r="AC91" s="47"/>
    </row>
    <row r="92" spans="1:29" s="478" customFormat="1" ht="22.5">
      <c r="A92" s="572"/>
      <c r="C92" s="345"/>
      <c r="D92" s="10" t="s">
        <v>450</v>
      </c>
      <c r="E92" s="570" t="s">
        <v>608</v>
      </c>
      <c r="F92" s="567" t="s">
        <v>598</v>
      </c>
      <c r="G92" s="3">
        <v>0</v>
      </c>
      <c r="H92" s="324"/>
      <c r="I92" s="446"/>
      <c r="K92" s="484"/>
      <c r="P92" s="484"/>
      <c r="S92" s="455"/>
      <c r="Y92" s="47"/>
      <c r="Z92" s="47"/>
      <c r="AA92" s="47"/>
      <c r="AB92" s="47"/>
      <c r="AC92" s="47"/>
    </row>
    <row r="93" spans="1:29" s="478" customFormat="1" ht="22.5">
      <c r="A93" s="572"/>
      <c r="C93" s="345"/>
      <c r="D93" s="10" t="s">
        <v>352</v>
      </c>
      <c r="E93" s="575" t="s">
        <v>609</v>
      </c>
      <c r="F93" s="567" t="s">
        <v>610</v>
      </c>
      <c r="G93" s="641">
        <v>3249000000</v>
      </c>
      <c r="H93" s="324"/>
      <c r="I93" s="446"/>
      <c r="K93" s="484"/>
      <c r="P93" s="484"/>
      <c r="S93" s="455"/>
      <c r="Y93" s="47"/>
      <c r="Z93" s="47"/>
      <c r="AA93" s="47"/>
      <c r="AB93" s="47"/>
      <c r="AC93" s="47"/>
    </row>
    <row r="94" spans="1:29" s="478" customFormat="1" ht="22.5">
      <c r="A94" s="572"/>
      <c r="C94" s="345"/>
      <c r="D94" s="10" t="s">
        <v>353</v>
      </c>
      <c r="E94" s="575" t="s">
        <v>611</v>
      </c>
      <c r="F94" s="567" t="s">
        <v>612</v>
      </c>
      <c r="G94" s="641">
        <v>8.9482499999999998</v>
      </c>
      <c r="H94" s="324"/>
      <c r="I94" s="446"/>
      <c r="K94" s="484"/>
      <c r="P94" s="484"/>
      <c r="S94" s="455"/>
      <c r="Y94" s="47"/>
      <c r="Z94" s="47"/>
      <c r="AA94" s="47"/>
      <c r="AB94" s="47"/>
      <c r="AC94" s="47"/>
    </row>
    <row r="95" spans="1:29" s="478" customFormat="1" ht="22.5">
      <c r="A95" s="572"/>
      <c r="C95" s="345"/>
      <c r="D95" s="10" t="s">
        <v>614</v>
      </c>
      <c r="E95" s="570" t="s">
        <v>613</v>
      </c>
      <c r="F95" s="567" t="s">
        <v>612</v>
      </c>
      <c r="G95" s="641">
        <v>22.744</v>
      </c>
      <c r="H95" s="324" t="s">
        <v>615</v>
      </c>
      <c r="I95" s="446"/>
      <c r="K95" s="484"/>
      <c r="P95" s="484"/>
      <c r="S95" s="455"/>
      <c r="Y95" s="47"/>
      <c r="Z95" s="47"/>
      <c r="AA95" s="47"/>
      <c r="AB95" s="47"/>
      <c r="AC95" s="47"/>
    </row>
    <row r="96" spans="1:29" s="474" customFormat="1" ht="22.5">
      <c r="A96" s="572"/>
      <c r="B96" s="478"/>
      <c r="C96" s="345"/>
      <c r="D96" s="10" t="s">
        <v>354</v>
      </c>
      <c r="E96" s="575" t="s">
        <v>356</v>
      </c>
      <c r="F96" s="567" t="s">
        <v>534</v>
      </c>
      <c r="G96" s="641">
        <v>18</v>
      </c>
      <c r="H96" s="324"/>
      <c r="I96" s="446"/>
      <c r="J96" s="478"/>
      <c r="K96" s="484"/>
      <c r="L96" s="478"/>
      <c r="M96" s="478"/>
      <c r="N96" s="478"/>
      <c r="O96" s="478"/>
      <c r="P96" s="484"/>
      <c r="Q96" s="478"/>
      <c r="R96" s="478"/>
      <c r="S96" s="455"/>
      <c r="T96" s="478"/>
      <c r="U96" s="478"/>
      <c r="V96" s="478"/>
      <c r="W96" s="478"/>
      <c r="X96" s="478"/>
      <c r="Y96" s="47"/>
      <c r="Z96" s="47"/>
      <c r="AA96" s="47"/>
      <c r="AB96" s="47"/>
      <c r="AC96" s="47"/>
    </row>
    <row r="97" spans="1:29" s="474" customFormat="1" ht="22.5">
      <c r="A97" s="572"/>
      <c r="B97" s="478"/>
      <c r="C97" s="345"/>
      <c r="D97" s="10" t="s">
        <v>355</v>
      </c>
      <c r="E97" s="575" t="s">
        <v>616</v>
      </c>
      <c r="F97" s="567" t="s">
        <v>534</v>
      </c>
      <c r="G97" s="641">
        <v>18</v>
      </c>
      <c r="H97" s="324"/>
      <c r="I97" s="446"/>
      <c r="J97" s="478"/>
      <c r="K97" s="484"/>
      <c r="L97" s="478"/>
      <c r="M97" s="478"/>
      <c r="N97" s="478"/>
      <c r="O97" s="478"/>
      <c r="P97" s="484"/>
      <c r="Q97" s="478"/>
      <c r="R97" s="478"/>
      <c r="S97" s="455"/>
      <c r="T97" s="478"/>
      <c r="U97" s="478"/>
      <c r="V97" s="478"/>
      <c r="W97" s="478"/>
      <c r="X97" s="478"/>
      <c r="Y97" s="47"/>
      <c r="Z97" s="47"/>
      <c r="AA97" s="47"/>
      <c r="AB97" s="47"/>
      <c r="AC97" s="47"/>
    </row>
    <row r="98" spans="1:29" ht="56.25">
      <c r="C98" s="345"/>
      <c r="D98" s="10" t="s">
        <v>357</v>
      </c>
      <c r="E98" s="575" t="s">
        <v>617</v>
      </c>
      <c r="F98" s="567" t="s">
        <v>618</v>
      </c>
      <c r="G98" s="3">
        <v>160</v>
      </c>
      <c r="H98" s="324" t="s">
        <v>619</v>
      </c>
      <c r="I98" s="446"/>
    </row>
    <row r="99" spans="1:29" s="394" customFormat="1" ht="5.25" hidden="1">
      <c r="A99" s="392"/>
      <c r="B99" s="484"/>
      <c r="C99" s="407"/>
      <c r="D99" s="623" t="s">
        <v>520</v>
      </c>
      <c r="E99" s="622"/>
      <c r="F99" s="600"/>
      <c r="G99" s="585"/>
      <c r="H99" s="598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590"/>
      <c r="T99" s="484"/>
      <c r="U99" s="484"/>
      <c r="V99" s="484"/>
      <c r="W99" s="484"/>
      <c r="X99" s="484"/>
      <c r="Y99" s="395"/>
      <c r="Z99" s="395"/>
      <c r="AA99" s="395"/>
      <c r="AB99" s="395"/>
      <c r="AC99" s="395"/>
    </row>
    <row r="100" spans="1:29" s="633" customFormat="1" ht="22.5">
      <c r="A100" s="731"/>
      <c r="B100" s="637"/>
      <c r="C100" s="744" t="s">
        <v>3440</v>
      </c>
      <c r="D100" s="10" t="s">
        <v>3442</v>
      </c>
      <c r="E100" s="511" t="s">
        <v>3447</v>
      </c>
      <c r="F100" s="730" t="s">
        <v>618</v>
      </c>
      <c r="G100" s="651">
        <v>163.61000000000001</v>
      </c>
      <c r="H100" s="324" t="s">
        <v>621</v>
      </c>
      <c r="I100" s="446"/>
      <c r="J100" s="637"/>
      <c r="K100" s="484"/>
      <c r="L100" s="637"/>
      <c r="M100" s="637"/>
      <c r="N100" s="637"/>
      <c r="O100" s="637"/>
      <c r="P100" s="484"/>
      <c r="Q100" s="637"/>
      <c r="R100" s="637"/>
      <c r="S100" s="455"/>
      <c r="T100" s="637"/>
      <c r="U100" s="637"/>
      <c r="V100" s="637"/>
      <c r="W100" s="637"/>
      <c r="X100" s="637"/>
      <c r="Y100" s="635"/>
      <c r="Z100" s="635"/>
      <c r="AA100" s="635"/>
      <c r="AB100" s="635"/>
      <c r="AC100" s="635"/>
    </row>
    <row r="101" spans="1:29" s="633" customFormat="1" ht="22.5">
      <c r="A101" s="731"/>
      <c r="B101" s="637"/>
      <c r="C101" s="744" t="s">
        <v>3440</v>
      </c>
      <c r="D101" s="10" t="s">
        <v>3443</v>
      </c>
      <c r="E101" s="511" t="s">
        <v>3448</v>
      </c>
      <c r="F101" s="730" t="s">
        <v>618</v>
      </c>
      <c r="G101" s="651">
        <v>160.63</v>
      </c>
      <c r="H101" s="324" t="s">
        <v>621</v>
      </c>
      <c r="I101" s="446"/>
      <c r="J101" s="637"/>
      <c r="K101" s="484"/>
      <c r="L101" s="637"/>
      <c r="M101" s="637"/>
      <c r="N101" s="637"/>
      <c r="O101" s="637"/>
      <c r="P101" s="484"/>
      <c r="Q101" s="637"/>
      <c r="R101" s="637"/>
      <c r="S101" s="455"/>
      <c r="T101" s="637"/>
      <c r="U101" s="637"/>
      <c r="V101" s="637"/>
      <c r="W101" s="637"/>
      <c r="X101" s="637"/>
      <c r="Y101" s="635"/>
      <c r="Z101" s="635"/>
      <c r="AA101" s="635"/>
      <c r="AB101" s="635"/>
      <c r="AC101" s="635"/>
    </row>
    <row r="102" spans="1:29" s="633" customFormat="1" ht="22.5">
      <c r="A102" s="731"/>
      <c r="B102" s="637"/>
      <c r="C102" s="744" t="s">
        <v>3440</v>
      </c>
      <c r="D102" s="10" t="s">
        <v>3444</v>
      </c>
      <c r="E102" s="511" t="s">
        <v>3449</v>
      </c>
      <c r="F102" s="730" t="s">
        <v>618</v>
      </c>
      <c r="G102" s="651">
        <v>164.55</v>
      </c>
      <c r="H102" s="324" t="s">
        <v>621</v>
      </c>
      <c r="I102" s="446"/>
      <c r="J102" s="637"/>
      <c r="K102" s="484"/>
      <c r="L102" s="637"/>
      <c r="M102" s="637"/>
      <c r="N102" s="637"/>
      <c r="O102" s="637"/>
      <c r="P102" s="484"/>
      <c r="Q102" s="637"/>
      <c r="R102" s="637"/>
      <c r="S102" s="455"/>
      <c r="T102" s="637"/>
      <c r="U102" s="637"/>
      <c r="V102" s="637"/>
      <c r="W102" s="637"/>
      <c r="X102" s="637"/>
      <c r="Y102" s="635"/>
      <c r="Z102" s="635"/>
      <c r="AA102" s="635"/>
      <c r="AB102" s="635"/>
      <c r="AC102" s="635"/>
    </row>
    <row r="103" spans="1:29" s="633" customFormat="1" ht="22.5">
      <c r="A103" s="731"/>
      <c r="B103" s="637"/>
      <c r="C103" s="744" t="s">
        <v>3440</v>
      </c>
      <c r="D103" s="10" t="s">
        <v>3445</v>
      </c>
      <c r="E103" s="511" t="s">
        <v>3450</v>
      </c>
      <c r="F103" s="730" t="s">
        <v>618</v>
      </c>
      <c r="G103" s="651">
        <v>159.27000000000001</v>
      </c>
      <c r="H103" s="324" t="s">
        <v>621</v>
      </c>
      <c r="I103" s="446"/>
      <c r="J103" s="637"/>
      <c r="K103" s="484"/>
      <c r="L103" s="637"/>
      <c r="M103" s="637"/>
      <c r="N103" s="637"/>
      <c r="O103" s="637"/>
      <c r="P103" s="484"/>
      <c r="Q103" s="637"/>
      <c r="R103" s="637"/>
      <c r="S103" s="455"/>
      <c r="T103" s="637"/>
      <c r="U103" s="637"/>
      <c r="V103" s="637"/>
      <c r="W103" s="637"/>
      <c r="X103" s="637"/>
      <c r="Y103" s="635"/>
      <c r="Z103" s="635"/>
      <c r="AA103" s="635"/>
      <c r="AB103" s="635"/>
      <c r="AC103" s="635"/>
    </row>
    <row r="104" spans="1:29" s="633" customFormat="1" ht="22.5">
      <c r="A104" s="731"/>
      <c r="B104" s="637"/>
      <c r="C104" s="744" t="s">
        <v>3440</v>
      </c>
      <c r="D104" s="10" t="s">
        <v>3446</v>
      </c>
      <c r="E104" s="511" t="s">
        <v>3451</v>
      </c>
      <c r="F104" s="730" t="s">
        <v>618</v>
      </c>
      <c r="G104" s="651">
        <v>159.32</v>
      </c>
      <c r="H104" s="324" t="s">
        <v>621</v>
      </c>
      <c r="I104" s="446"/>
      <c r="J104" s="637"/>
      <c r="K104" s="484"/>
      <c r="L104" s="637"/>
      <c r="M104" s="637"/>
      <c r="N104" s="637"/>
      <c r="O104" s="637"/>
      <c r="P104" s="484"/>
      <c r="Q104" s="637"/>
      <c r="R104" s="637"/>
      <c r="S104" s="455"/>
      <c r="T104" s="637"/>
      <c r="U104" s="637"/>
      <c r="V104" s="637"/>
      <c r="W104" s="637"/>
      <c r="X104" s="637"/>
      <c r="Y104" s="635"/>
      <c r="Z104" s="635"/>
      <c r="AA104" s="635"/>
      <c r="AB104" s="635"/>
      <c r="AC104" s="635"/>
    </row>
    <row r="105" spans="1:29" ht="22.5">
      <c r="C105" s="169"/>
      <c r="D105" s="453"/>
      <c r="E105" s="613" t="s">
        <v>620</v>
      </c>
      <c r="F105" s="325"/>
      <c r="G105" s="327"/>
      <c r="H105" s="451" t="s">
        <v>622</v>
      </c>
      <c r="I105" s="446"/>
    </row>
    <row r="106" spans="1:29" s="474" customFormat="1" ht="45">
      <c r="A106" s="572"/>
      <c r="B106" s="478"/>
      <c r="C106" s="345"/>
      <c r="D106" s="10" t="s">
        <v>623</v>
      </c>
      <c r="E106" s="575" t="s">
        <v>624</v>
      </c>
      <c r="F106" s="567" t="s">
        <v>664</v>
      </c>
      <c r="G106" s="3">
        <v>163.94</v>
      </c>
      <c r="H106" s="324" t="s">
        <v>625</v>
      </c>
      <c r="I106" s="446"/>
      <c r="J106" s="478"/>
      <c r="K106" s="484"/>
      <c r="L106" s="478"/>
      <c r="M106" s="478"/>
      <c r="N106" s="478"/>
      <c r="O106" s="478"/>
      <c r="P106" s="484"/>
      <c r="Q106" s="478"/>
      <c r="R106" s="478"/>
      <c r="S106" s="455"/>
      <c r="T106" s="478"/>
      <c r="U106" s="478"/>
      <c r="V106" s="478"/>
      <c r="W106" s="478"/>
      <c r="X106" s="478"/>
      <c r="Y106" s="47"/>
      <c r="Z106" s="47"/>
      <c r="AA106" s="47"/>
      <c r="AB106" s="47"/>
      <c r="AC106" s="47"/>
    </row>
    <row r="107" spans="1:29" s="394" customFormat="1" ht="5.25" hidden="1">
      <c r="A107" s="392"/>
      <c r="B107" s="484"/>
      <c r="C107" s="407"/>
      <c r="D107" s="591" t="s">
        <v>626</v>
      </c>
      <c r="E107" s="611"/>
      <c r="F107" s="600"/>
      <c r="G107" s="585"/>
      <c r="H107" s="598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590"/>
      <c r="T107" s="484"/>
      <c r="U107" s="484"/>
      <c r="V107" s="484"/>
      <c r="W107" s="484"/>
      <c r="X107" s="484"/>
      <c r="Y107" s="395"/>
      <c r="Z107" s="395"/>
      <c r="AA107" s="395"/>
      <c r="AB107" s="395"/>
      <c r="AC107" s="395"/>
    </row>
    <row r="108" spans="1:29" s="633" customFormat="1" ht="22.5">
      <c r="A108" s="731"/>
      <c r="B108" s="637"/>
      <c r="C108" s="744" t="s">
        <v>3440</v>
      </c>
      <c r="D108" s="10" t="s">
        <v>3452</v>
      </c>
      <c r="E108" s="511" t="s">
        <v>3447</v>
      </c>
      <c r="F108" s="730" t="s">
        <v>664</v>
      </c>
      <c r="G108" s="651">
        <v>167.31</v>
      </c>
      <c r="H108" s="324" t="s">
        <v>682</v>
      </c>
      <c r="I108" s="446"/>
      <c r="J108" s="637"/>
      <c r="K108" s="484"/>
      <c r="L108" s="637"/>
      <c r="M108" s="637"/>
      <c r="N108" s="637"/>
      <c r="O108" s="637"/>
      <c r="P108" s="484"/>
      <c r="Q108" s="637"/>
      <c r="R108" s="637"/>
      <c r="S108" s="455"/>
      <c r="T108" s="637"/>
      <c r="U108" s="637"/>
      <c r="V108" s="637"/>
      <c r="W108" s="637"/>
      <c r="X108" s="637"/>
      <c r="Y108" s="635"/>
      <c r="Z108" s="635"/>
      <c r="AA108" s="635"/>
      <c r="AB108" s="635"/>
      <c r="AC108" s="635"/>
    </row>
    <row r="109" spans="1:29" s="633" customFormat="1" ht="22.5">
      <c r="A109" s="731"/>
      <c r="B109" s="637"/>
      <c r="C109" s="744" t="s">
        <v>3440</v>
      </c>
      <c r="D109" s="10" t="s">
        <v>3453</v>
      </c>
      <c r="E109" s="511" t="s">
        <v>3448</v>
      </c>
      <c r="F109" s="730" t="s">
        <v>664</v>
      </c>
      <c r="G109" s="651">
        <v>161.21</v>
      </c>
      <c r="H109" s="324" t="s">
        <v>682</v>
      </c>
      <c r="I109" s="446"/>
      <c r="J109" s="637"/>
      <c r="K109" s="484"/>
      <c r="L109" s="637"/>
      <c r="M109" s="637"/>
      <c r="N109" s="637"/>
      <c r="O109" s="637"/>
      <c r="P109" s="484"/>
      <c r="Q109" s="637"/>
      <c r="R109" s="637"/>
      <c r="S109" s="455"/>
      <c r="T109" s="637"/>
      <c r="U109" s="637"/>
      <c r="V109" s="637"/>
      <c r="W109" s="637"/>
      <c r="X109" s="637"/>
      <c r="Y109" s="635"/>
      <c r="Z109" s="635"/>
      <c r="AA109" s="635"/>
      <c r="AB109" s="635"/>
      <c r="AC109" s="635"/>
    </row>
    <row r="110" spans="1:29" s="633" customFormat="1" ht="22.5">
      <c r="A110" s="731"/>
      <c r="B110" s="637"/>
      <c r="C110" s="744" t="s">
        <v>3440</v>
      </c>
      <c r="D110" s="10" t="s">
        <v>3454</v>
      </c>
      <c r="E110" s="511" t="s">
        <v>3449</v>
      </c>
      <c r="F110" s="730" t="s">
        <v>664</v>
      </c>
      <c r="G110" s="651">
        <v>165.45</v>
      </c>
      <c r="H110" s="324" t="s">
        <v>682</v>
      </c>
      <c r="I110" s="446"/>
      <c r="J110" s="637"/>
      <c r="K110" s="484"/>
      <c r="L110" s="637"/>
      <c r="M110" s="637"/>
      <c r="N110" s="637"/>
      <c r="O110" s="637"/>
      <c r="P110" s="484"/>
      <c r="Q110" s="637"/>
      <c r="R110" s="637"/>
      <c r="S110" s="455"/>
      <c r="T110" s="637"/>
      <c r="U110" s="637"/>
      <c r="V110" s="637"/>
      <c r="W110" s="637"/>
      <c r="X110" s="637"/>
      <c r="Y110" s="635"/>
      <c r="Z110" s="635"/>
      <c r="AA110" s="635"/>
      <c r="AB110" s="635"/>
      <c r="AC110" s="635"/>
    </row>
    <row r="111" spans="1:29" s="633" customFormat="1" ht="22.5">
      <c r="A111" s="731"/>
      <c r="B111" s="637"/>
      <c r="C111" s="744" t="s">
        <v>3440</v>
      </c>
      <c r="D111" s="10" t="s">
        <v>3455</v>
      </c>
      <c r="E111" s="511" t="s">
        <v>3450</v>
      </c>
      <c r="F111" s="730" t="s">
        <v>664</v>
      </c>
      <c r="G111" s="651">
        <v>163.86</v>
      </c>
      <c r="H111" s="324" t="s">
        <v>682</v>
      </c>
      <c r="I111" s="446"/>
      <c r="J111" s="637"/>
      <c r="K111" s="484"/>
      <c r="L111" s="637"/>
      <c r="M111" s="637"/>
      <c r="N111" s="637"/>
      <c r="O111" s="637"/>
      <c r="P111" s="484"/>
      <c r="Q111" s="637"/>
      <c r="R111" s="637"/>
      <c r="S111" s="455"/>
      <c r="T111" s="637"/>
      <c r="U111" s="637"/>
      <c r="V111" s="637"/>
      <c r="W111" s="637"/>
      <c r="X111" s="637"/>
      <c r="Y111" s="635"/>
      <c r="Z111" s="635"/>
      <c r="AA111" s="635"/>
      <c r="AB111" s="635"/>
      <c r="AC111" s="635"/>
    </row>
    <row r="112" spans="1:29" s="633" customFormat="1" ht="22.5">
      <c r="A112" s="731"/>
      <c r="B112" s="637"/>
      <c r="C112" s="744" t="s">
        <v>3440</v>
      </c>
      <c r="D112" s="10" t="s">
        <v>3456</v>
      </c>
      <c r="E112" s="511" t="s">
        <v>3451</v>
      </c>
      <c r="F112" s="730" t="s">
        <v>664</v>
      </c>
      <c r="G112" s="651">
        <v>161.87</v>
      </c>
      <c r="H112" s="324" t="s">
        <v>682</v>
      </c>
      <c r="I112" s="446"/>
      <c r="J112" s="637"/>
      <c r="K112" s="484"/>
      <c r="L112" s="637"/>
      <c r="M112" s="637"/>
      <c r="N112" s="637"/>
      <c r="O112" s="637"/>
      <c r="P112" s="484"/>
      <c r="Q112" s="637"/>
      <c r="R112" s="637"/>
      <c r="S112" s="455"/>
      <c r="T112" s="637"/>
      <c r="U112" s="637"/>
      <c r="V112" s="637"/>
      <c r="W112" s="637"/>
      <c r="X112" s="637"/>
      <c r="Y112" s="635"/>
      <c r="Z112" s="635"/>
      <c r="AA112" s="635"/>
      <c r="AB112" s="635"/>
      <c r="AC112" s="635"/>
    </row>
    <row r="113" spans="1:29" s="474" customFormat="1" ht="22.5">
      <c r="A113" s="572"/>
      <c r="B113" s="478"/>
      <c r="C113" s="169"/>
      <c r="D113" s="453"/>
      <c r="E113" s="613" t="s">
        <v>620</v>
      </c>
      <c r="F113" s="325"/>
      <c r="G113" s="327"/>
      <c r="H113" s="451" t="s">
        <v>667</v>
      </c>
      <c r="I113" s="446"/>
      <c r="J113" s="478"/>
      <c r="K113" s="484"/>
      <c r="L113" s="478"/>
      <c r="M113" s="478"/>
      <c r="N113" s="478"/>
      <c r="O113" s="478"/>
      <c r="P113" s="484"/>
      <c r="Q113" s="478"/>
      <c r="R113" s="478"/>
      <c r="S113" s="455"/>
      <c r="T113" s="478"/>
      <c r="U113" s="478"/>
      <c r="V113" s="478"/>
      <c r="W113" s="478"/>
      <c r="X113" s="478"/>
      <c r="Y113" s="47"/>
      <c r="Z113" s="47"/>
      <c r="AA113" s="47"/>
      <c r="AB113" s="47"/>
      <c r="AC113" s="47"/>
    </row>
    <row r="114" spans="1:29" s="474" customFormat="1" ht="33.75">
      <c r="A114" s="572"/>
      <c r="B114" s="478"/>
      <c r="C114" s="345"/>
      <c r="D114" s="10" t="s">
        <v>627</v>
      </c>
      <c r="E114" s="575" t="s">
        <v>628</v>
      </c>
      <c r="F114" s="567" t="s">
        <v>664</v>
      </c>
      <c r="G114" s="3">
        <v>160</v>
      </c>
      <c r="H114" s="324" t="s">
        <v>665</v>
      </c>
      <c r="I114" s="446"/>
      <c r="J114" s="478"/>
      <c r="K114" s="484"/>
      <c r="L114" s="478"/>
      <c r="M114" s="478"/>
      <c r="N114" s="478"/>
      <c r="O114" s="478"/>
      <c r="P114" s="484"/>
      <c r="Q114" s="478"/>
      <c r="R114" s="478"/>
      <c r="S114" s="455"/>
      <c r="T114" s="478"/>
      <c r="U114" s="478"/>
      <c r="V114" s="478"/>
      <c r="W114" s="478"/>
      <c r="X114" s="478"/>
      <c r="Y114" s="47"/>
      <c r="Z114" s="47"/>
      <c r="AA114" s="47"/>
      <c r="AB114" s="47"/>
      <c r="AC114" s="47"/>
    </row>
    <row r="115" spans="1:29" s="394" customFormat="1" ht="5.25" hidden="1">
      <c r="A115" s="392"/>
      <c r="B115" s="484"/>
      <c r="C115" s="407"/>
      <c r="D115" s="591" t="s">
        <v>683</v>
      </c>
      <c r="E115" s="611"/>
      <c r="F115" s="600"/>
      <c r="G115" s="585"/>
      <c r="H115" s="598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590"/>
      <c r="T115" s="484"/>
      <c r="U115" s="484"/>
      <c r="V115" s="484"/>
      <c r="W115" s="484"/>
      <c r="X115" s="484"/>
      <c r="Y115" s="395"/>
      <c r="Z115" s="395"/>
      <c r="AA115" s="395"/>
      <c r="AB115" s="395"/>
      <c r="AC115" s="395"/>
    </row>
    <row r="116" spans="1:29" s="633" customFormat="1" ht="22.5">
      <c r="A116" s="731"/>
      <c r="B116" s="637"/>
      <c r="C116" s="744" t="s">
        <v>3440</v>
      </c>
      <c r="D116" s="10" t="s">
        <v>3457</v>
      </c>
      <c r="E116" s="511" t="s">
        <v>3447</v>
      </c>
      <c r="F116" s="730" t="s">
        <v>664</v>
      </c>
      <c r="G116" s="651">
        <v>163.61199999999999</v>
      </c>
      <c r="H116" s="324" t="s">
        <v>681</v>
      </c>
      <c r="I116" s="446"/>
      <c r="J116" s="637"/>
      <c r="K116" s="484"/>
      <c r="L116" s="637"/>
      <c r="M116" s="637"/>
      <c r="N116" s="637"/>
      <c r="O116" s="637"/>
      <c r="P116" s="484"/>
      <c r="Q116" s="637"/>
      <c r="R116" s="637"/>
      <c r="S116" s="455"/>
      <c r="T116" s="637"/>
      <c r="U116" s="637"/>
      <c r="V116" s="637"/>
      <c r="W116" s="637"/>
      <c r="X116" s="637"/>
      <c r="Y116" s="635"/>
      <c r="Z116" s="635"/>
      <c r="AA116" s="635"/>
      <c r="AB116" s="635"/>
      <c r="AC116" s="635"/>
    </row>
    <row r="117" spans="1:29" s="633" customFormat="1" ht="22.5">
      <c r="A117" s="731"/>
      <c r="B117" s="637"/>
      <c r="C117" s="744" t="s">
        <v>3440</v>
      </c>
      <c r="D117" s="10" t="s">
        <v>3458</v>
      </c>
      <c r="E117" s="511" t="s">
        <v>3448</v>
      </c>
      <c r="F117" s="730" t="s">
        <v>664</v>
      </c>
      <c r="G117" s="651">
        <v>160.62799999999999</v>
      </c>
      <c r="H117" s="324" t="s">
        <v>681</v>
      </c>
      <c r="I117" s="446"/>
      <c r="J117" s="637"/>
      <c r="K117" s="484"/>
      <c r="L117" s="637"/>
      <c r="M117" s="637"/>
      <c r="N117" s="637"/>
      <c r="O117" s="637"/>
      <c r="P117" s="484"/>
      <c r="Q117" s="637"/>
      <c r="R117" s="637"/>
      <c r="S117" s="455"/>
      <c r="T117" s="637"/>
      <c r="U117" s="637"/>
      <c r="V117" s="637"/>
      <c r="W117" s="637"/>
      <c r="X117" s="637"/>
      <c r="Y117" s="635"/>
      <c r="Z117" s="635"/>
      <c r="AA117" s="635"/>
      <c r="AB117" s="635"/>
      <c r="AC117" s="635"/>
    </row>
    <row r="118" spans="1:29" s="633" customFormat="1" ht="22.5">
      <c r="A118" s="731"/>
      <c r="B118" s="637"/>
      <c r="C118" s="744" t="s">
        <v>3440</v>
      </c>
      <c r="D118" s="10" t="s">
        <v>3459</v>
      </c>
      <c r="E118" s="511" t="s">
        <v>3449</v>
      </c>
      <c r="F118" s="730" t="s">
        <v>664</v>
      </c>
      <c r="G118" s="651">
        <v>164.53700000000001</v>
      </c>
      <c r="H118" s="324" t="s">
        <v>681</v>
      </c>
      <c r="I118" s="446"/>
      <c r="J118" s="637"/>
      <c r="K118" s="484"/>
      <c r="L118" s="637"/>
      <c r="M118" s="637"/>
      <c r="N118" s="637"/>
      <c r="O118" s="637"/>
      <c r="P118" s="484"/>
      <c r="Q118" s="637"/>
      <c r="R118" s="637"/>
      <c r="S118" s="455"/>
      <c r="T118" s="637"/>
      <c r="U118" s="637"/>
      <c r="V118" s="637"/>
      <c r="W118" s="637"/>
      <c r="X118" s="637"/>
      <c r="Y118" s="635"/>
      <c r="Z118" s="635"/>
      <c r="AA118" s="635"/>
      <c r="AB118" s="635"/>
      <c r="AC118" s="635"/>
    </row>
    <row r="119" spans="1:29" s="633" customFormat="1" ht="22.5">
      <c r="A119" s="731"/>
      <c r="B119" s="637"/>
      <c r="C119" s="744" t="s">
        <v>3440</v>
      </c>
      <c r="D119" s="10" t="s">
        <v>3460</v>
      </c>
      <c r="E119" s="511" t="s">
        <v>3450</v>
      </c>
      <c r="F119" s="730" t="s">
        <v>664</v>
      </c>
      <c r="G119" s="651">
        <v>159.273</v>
      </c>
      <c r="H119" s="324" t="s">
        <v>681</v>
      </c>
      <c r="I119" s="446"/>
      <c r="J119" s="637"/>
      <c r="K119" s="484"/>
      <c r="L119" s="637"/>
      <c r="M119" s="637"/>
      <c r="N119" s="637"/>
      <c r="O119" s="637"/>
      <c r="P119" s="484"/>
      <c r="Q119" s="637"/>
      <c r="R119" s="637"/>
      <c r="S119" s="455"/>
      <c r="T119" s="637"/>
      <c r="U119" s="637"/>
      <c r="V119" s="637"/>
      <c r="W119" s="637"/>
      <c r="X119" s="637"/>
      <c r="Y119" s="635"/>
      <c r="Z119" s="635"/>
      <c r="AA119" s="635"/>
      <c r="AB119" s="635"/>
      <c r="AC119" s="635"/>
    </row>
    <row r="120" spans="1:29" s="633" customFormat="1" ht="22.5">
      <c r="A120" s="731"/>
      <c r="B120" s="637"/>
      <c r="C120" s="744" t="s">
        <v>3440</v>
      </c>
      <c r="D120" s="10" t="s">
        <v>3461</v>
      </c>
      <c r="E120" s="511" t="s">
        <v>3451</v>
      </c>
      <c r="F120" s="730" t="s">
        <v>664</v>
      </c>
      <c r="G120" s="651">
        <v>159.32</v>
      </c>
      <c r="H120" s="324" t="s">
        <v>681</v>
      </c>
      <c r="I120" s="446"/>
      <c r="J120" s="637"/>
      <c r="K120" s="484"/>
      <c r="L120" s="637"/>
      <c r="M120" s="637"/>
      <c r="N120" s="637"/>
      <c r="O120" s="637"/>
      <c r="P120" s="484"/>
      <c r="Q120" s="637"/>
      <c r="R120" s="637"/>
      <c r="S120" s="455"/>
      <c r="T120" s="637"/>
      <c r="U120" s="637"/>
      <c r="V120" s="637"/>
      <c r="W120" s="637"/>
      <c r="X120" s="637"/>
      <c r="Y120" s="635"/>
      <c r="Z120" s="635"/>
      <c r="AA120" s="635"/>
      <c r="AB120" s="635"/>
      <c r="AC120" s="635"/>
    </row>
    <row r="121" spans="1:29" s="474" customFormat="1" ht="22.5">
      <c r="A121" s="572"/>
      <c r="B121" s="478"/>
      <c r="C121" s="169"/>
      <c r="D121" s="453"/>
      <c r="E121" s="613" t="s">
        <v>620</v>
      </c>
      <c r="F121" s="325"/>
      <c r="G121" s="327"/>
      <c r="H121" s="451" t="s">
        <v>666</v>
      </c>
      <c r="I121" s="446"/>
      <c r="J121" s="478"/>
      <c r="K121" s="484"/>
      <c r="L121" s="478"/>
      <c r="M121" s="478"/>
      <c r="N121" s="478"/>
      <c r="O121" s="478"/>
      <c r="P121" s="484"/>
      <c r="Q121" s="478"/>
      <c r="R121" s="478"/>
      <c r="S121" s="455"/>
      <c r="T121" s="478"/>
      <c r="U121" s="478"/>
      <c r="V121" s="478"/>
      <c r="W121" s="478"/>
      <c r="X121" s="478"/>
      <c r="Y121" s="47"/>
      <c r="Z121" s="47"/>
      <c r="AA121" s="47"/>
      <c r="AB121" s="47"/>
      <c r="AC121" s="47"/>
    </row>
    <row r="122" spans="1:29" s="633" customFormat="1" ht="33.75">
      <c r="A122" s="638"/>
      <c r="B122" s="637"/>
      <c r="C122" s="345"/>
      <c r="D122" s="10" t="s">
        <v>668</v>
      </c>
      <c r="E122" s="643" t="s">
        <v>673</v>
      </c>
      <c r="F122" s="639" t="s">
        <v>678</v>
      </c>
      <c r="G122" s="641">
        <v>2.879E-2</v>
      </c>
      <c r="H122" s="324" t="s">
        <v>680</v>
      </c>
      <c r="I122" s="446"/>
      <c r="J122" s="637"/>
      <c r="K122" s="484"/>
      <c r="L122" s="637"/>
      <c r="M122" s="637"/>
      <c r="N122" s="637"/>
      <c r="O122" s="637"/>
      <c r="P122" s="484"/>
      <c r="Q122" s="637"/>
      <c r="R122" s="637"/>
      <c r="S122" s="455"/>
      <c r="T122" s="637"/>
      <c r="U122" s="637"/>
      <c r="V122" s="637"/>
      <c r="W122" s="637"/>
      <c r="X122" s="637"/>
      <c r="Y122" s="635"/>
      <c r="Z122" s="635"/>
      <c r="AA122" s="635"/>
      <c r="AB122" s="635"/>
      <c r="AC122" s="635"/>
    </row>
    <row r="123" spans="1:29" s="633" customFormat="1" ht="33.75">
      <c r="A123" s="638"/>
      <c r="B123" s="637"/>
      <c r="C123" s="345"/>
      <c r="D123" s="10" t="s">
        <v>669</v>
      </c>
      <c r="E123" s="643" t="s">
        <v>674</v>
      </c>
      <c r="F123" s="639" t="s">
        <v>679</v>
      </c>
      <c r="G123" s="641">
        <v>7.6999999999999999E-2</v>
      </c>
      <c r="H123" s="324" t="s">
        <v>680</v>
      </c>
      <c r="I123" s="446"/>
      <c r="J123" s="637"/>
      <c r="K123" s="484"/>
      <c r="L123" s="637"/>
      <c r="M123" s="637"/>
      <c r="N123" s="637"/>
      <c r="O123" s="637"/>
      <c r="P123" s="484"/>
      <c r="Q123" s="637"/>
      <c r="R123" s="637"/>
      <c r="S123" s="455"/>
      <c r="T123" s="637"/>
      <c r="U123" s="637"/>
      <c r="V123" s="637"/>
      <c r="W123" s="637"/>
      <c r="X123" s="637"/>
      <c r="Y123" s="635"/>
      <c r="Z123" s="635"/>
      <c r="AA123" s="635"/>
      <c r="AB123" s="635"/>
      <c r="AC123" s="635"/>
    </row>
    <row r="124" spans="1:29" s="633" customFormat="1" ht="67.5">
      <c r="A124" s="638"/>
      <c r="B124" s="637"/>
      <c r="C124" s="345"/>
      <c r="D124" s="10" t="s">
        <v>670</v>
      </c>
      <c r="E124" s="643" t="s">
        <v>675</v>
      </c>
      <c r="F124" s="639" t="s">
        <v>251</v>
      </c>
      <c r="G124" s="711"/>
      <c r="H124" s="324" t="s">
        <v>469</v>
      </c>
      <c r="I124" s="446"/>
      <c r="J124" s="637"/>
      <c r="K124" s="484"/>
      <c r="L124" s="637"/>
      <c r="M124" s="637"/>
      <c r="N124" s="637"/>
      <c r="O124" s="637"/>
      <c r="P124" s="484"/>
      <c r="Q124" s="637"/>
      <c r="R124" s="637"/>
      <c r="S124" s="455"/>
      <c r="T124" s="637"/>
      <c r="U124" s="637"/>
      <c r="V124" s="637"/>
      <c r="W124" s="637"/>
      <c r="X124" s="637"/>
      <c r="Y124" s="635"/>
      <c r="Z124" s="635"/>
      <c r="AA124" s="635"/>
      <c r="AB124" s="635"/>
      <c r="AC124" s="635"/>
    </row>
    <row r="125" spans="1:29" s="633" customFormat="1" ht="22.5">
      <c r="A125" s="638"/>
      <c r="B125" s="637"/>
      <c r="C125" s="345"/>
      <c r="D125" s="10" t="s">
        <v>672</v>
      </c>
      <c r="E125" s="642" t="s">
        <v>676</v>
      </c>
      <c r="F125" s="639" t="s">
        <v>251</v>
      </c>
      <c r="G125" s="711"/>
      <c r="H125" s="324" t="s">
        <v>469</v>
      </c>
      <c r="I125" s="446"/>
      <c r="J125" s="637"/>
      <c r="K125" s="484"/>
      <c r="L125" s="637"/>
      <c r="M125" s="637"/>
      <c r="N125" s="637"/>
      <c r="O125" s="637"/>
      <c r="P125" s="484"/>
      <c r="Q125" s="637"/>
      <c r="R125" s="637"/>
      <c r="S125" s="455"/>
      <c r="T125" s="637"/>
      <c r="U125" s="637"/>
      <c r="V125" s="637"/>
      <c r="W125" s="637"/>
      <c r="X125" s="637"/>
      <c r="Y125" s="635"/>
      <c r="Z125" s="635"/>
      <c r="AA125" s="635"/>
      <c r="AB125" s="635"/>
      <c r="AC125" s="635"/>
    </row>
    <row r="126" spans="1:29" s="633" customFormat="1" ht="22.5">
      <c r="A126" s="638"/>
      <c r="B126" s="637"/>
      <c r="C126" s="345"/>
      <c r="D126" s="10" t="s">
        <v>671</v>
      </c>
      <c r="E126" s="642" t="s">
        <v>677</v>
      </c>
      <c r="F126" s="639" t="s">
        <v>251</v>
      </c>
      <c r="G126" s="711"/>
      <c r="H126" s="324" t="s">
        <v>469</v>
      </c>
      <c r="I126" s="446"/>
      <c r="J126" s="637"/>
      <c r="K126" s="484"/>
      <c r="L126" s="637"/>
      <c r="M126" s="637"/>
      <c r="N126" s="637"/>
      <c r="O126" s="637"/>
      <c r="P126" s="484"/>
      <c r="Q126" s="637"/>
      <c r="R126" s="637"/>
      <c r="S126" s="455"/>
      <c r="T126" s="637"/>
      <c r="U126" s="637"/>
      <c r="V126" s="637"/>
      <c r="W126" s="637"/>
      <c r="X126" s="637"/>
      <c r="Y126" s="635"/>
      <c r="Z126" s="635"/>
      <c r="AA126" s="635"/>
      <c r="AB126" s="635"/>
      <c r="AC126" s="635"/>
    </row>
    <row r="127" spans="1:29" s="394" customFormat="1" ht="5.25" hidden="1">
      <c r="A127" s="392"/>
      <c r="B127" s="484"/>
      <c r="C127" s="407"/>
      <c r="D127" s="627"/>
      <c r="E127" s="626"/>
      <c r="F127" s="625"/>
      <c r="G127" s="624"/>
      <c r="H127" s="62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590"/>
      <c r="T127" s="484"/>
      <c r="U127" s="484"/>
      <c r="V127" s="484"/>
      <c r="W127" s="484"/>
      <c r="X127" s="484"/>
      <c r="Y127" s="395"/>
      <c r="Z127" s="395"/>
      <c r="AA127" s="395"/>
      <c r="AB127" s="395"/>
      <c r="AC127" s="395"/>
    </row>
    <row r="128" spans="1:29" ht="10.5" customHeight="1">
      <c r="C128" s="345"/>
    </row>
    <row r="129" spans="1:29" ht="12.75">
      <c r="C129" s="345"/>
      <c r="D129" s="621">
        <v>1</v>
      </c>
      <c r="E129" s="822" t="s">
        <v>685</v>
      </c>
      <c r="F129" s="822"/>
      <c r="G129" s="822"/>
      <c r="H129" s="391"/>
    </row>
    <row r="130" spans="1:29" s="394" customFormat="1" ht="11.25">
      <c r="A130" s="392"/>
      <c r="B130" s="301"/>
      <c r="C130" s="393"/>
      <c r="E130" s="640" t="s">
        <v>686</v>
      </c>
      <c r="F130" s="633"/>
      <c r="G130" s="633"/>
      <c r="I130" s="191"/>
      <c r="J130" s="191"/>
      <c r="K130" s="484"/>
      <c r="L130" s="191"/>
      <c r="M130" s="191"/>
      <c r="N130" s="191"/>
      <c r="O130" s="191"/>
      <c r="P130" s="484"/>
      <c r="Q130" s="191"/>
      <c r="R130" s="191"/>
      <c r="S130" s="455"/>
      <c r="T130" s="191"/>
      <c r="U130" s="191"/>
      <c r="V130" s="191"/>
      <c r="W130" s="191"/>
      <c r="X130" s="191"/>
      <c r="Y130" s="47"/>
      <c r="Z130" s="395"/>
      <c r="AA130" s="395"/>
      <c r="AB130" s="395"/>
      <c r="AC130" s="395"/>
    </row>
    <row r="131" spans="1:29" s="394" customFormat="1" ht="10.5" customHeight="1">
      <c r="A131" s="392"/>
      <c r="B131" s="301"/>
      <c r="C131" s="393"/>
      <c r="I131" s="191"/>
      <c r="J131" s="191"/>
      <c r="K131" s="484"/>
      <c r="L131" s="191"/>
      <c r="M131" s="191"/>
      <c r="N131" s="191"/>
      <c r="O131" s="191"/>
      <c r="P131" s="484"/>
      <c r="Q131" s="191"/>
      <c r="R131" s="191"/>
      <c r="S131" s="455"/>
      <c r="T131" s="191"/>
      <c r="U131" s="191"/>
      <c r="V131" s="191"/>
      <c r="W131" s="191"/>
      <c r="X131" s="191"/>
      <c r="Y131" s="47"/>
      <c r="Z131" s="395"/>
      <c r="AA131" s="395"/>
      <c r="AB131" s="395"/>
      <c r="AC131" s="395"/>
    </row>
    <row r="132" spans="1:29" s="394" customFormat="1" ht="10.5" customHeight="1">
      <c r="A132" s="392"/>
      <c r="B132" s="301"/>
      <c r="C132" s="393"/>
      <c r="I132" s="191"/>
      <c r="J132" s="191"/>
      <c r="K132" s="484"/>
      <c r="L132" s="191"/>
      <c r="M132" s="191"/>
      <c r="N132" s="191"/>
      <c r="O132" s="191"/>
      <c r="P132" s="484"/>
      <c r="Q132" s="191"/>
      <c r="R132" s="191"/>
      <c r="S132" s="455"/>
      <c r="T132" s="191"/>
      <c r="U132" s="191"/>
      <c r="V132" s="191"/>
      <c r="W132" s="191"/>
      <c r="X132" s="191"/>
      <c r="Y132" s="47"/>
      <c r="Z132" s="395"/>
      <c r="AA132" s="395"/>
      <c r="AB132" s="395"/>
      <c r="AC132" s="395"/>
    </row>
    <row r="133" spans="1:29" s="394" customFormat="1" ht="10.5" customHeight="1">
      <c r="A133" s="392"/>
      <c r="B133" s="301"/>
      <c r="C133" s="393"/>
      <c r="G133" s="395" t="str">
        <f>IF(G29-G30 &lt;&gt;G69,"WARNING","")</f>
        <v>WARNING</v>
      </c>
      <c r="I133" s="191"/>
      <c r="J133" s="191"/>
      <c r="K133" s="484"/>
      <c r="L133" s="191"/>
      <c r="M133" s="191"/>
      <c r="N133" s="191"/>
      <c r="O133" s="191"/>
      <c r="P133" s="484"/>
      <c r="Q133" s="191"/>
      <c r="R133" s="191"/>
      <c r="S133" s="455"/>
      <c r="T133" s="191"/>
      <c r="U133" s="191"/>
      <c r="V133" s="191"/>
      <c r="W133" s="191"/>
      <c r="X133" s="191"/>
      <c r="Y133" s="47"/>
      <c r="Z133" s="395"/>
      <c r="AA133" s="395"/>
      <c r="AB133" s="395"/>
      <c r="AC133" s="395"/>
    </row>
    <row r="134" spans="1:29" s="394" customFormat="1" ht="10.5" customHeight="1">
      <c r="A134" s="392"/>
      <c r="B134" s="301"/>
      <c r="C134" s="393"/>
      <c r="I134" s="191"/>
      <c r="J134" s="191"/>
      <c r="K134" s="484"/>
      <c r="L134" s="191"/>
      <c r="M134" s="191"/>
      <c r="N134" s="191"/>
      <c r="O134" s="191"/>
      <c r="P134" s="484"/>
      <c r="Q134" s="191"/>
      <c r="R134" s="191"/>
      <c r="S134" s="455"/>
      <c r="T134" s="191"/>
      <c r="U134" s="191"/>
      <c r="V134" s="191"/>
      <c r="W134" s="191"/>
      <c r="X134" s="191"/>
      <c r="Y134" s="47"/>
      <c r="Z134" s="395"/>
      <c r="AA134" s="395"/>
      <c r="AB134" s="395"/>
      <c r="AC134" s="395"/>
    </row>
    <row r="135" spans="1:29" s="394" customFormat="1" ht="10.5" customHeight="1">
      <c r="A135" s="392"/>
      <c r="B135" s="301"/>
      <c r="C135" s="393"/>
      <c r="I135" s="191"/>
      <c r="J135" s="191"/>
      <c r="K135" s="484"/>
      <c r="L135" s="191"/>
      <c r="M135" s="191"/>
      <c r="N135" s="191"/>
      <c r="O135" s="191"/>
      <c r="P135" s="484"/>
      <c r="Q135" s="191"/>
      <c r="R135" s="191"/>
      <c r="S135" s="455"/>
      <c r="T135" s="191"/>
      <c r="U135" s="191"/>
      <c r="V135" s="191"/>
      <c r="W135" s="191"/>
      <c r="X135" s="191"/>
      <c r="Y135" s="47"/>
      <c r="Z135" s="395"/>
      <c r="AA135" s="395"/>
      <c r="AB135" s="395"/>
      <c r="AC135" s="395"/>
    </row>
    <row r="136" spans="1:29" s="394" customFormat="1" ht="10.5" customHeight="1">
      <c r="A136" s="392"/>
      <c r="B136" s="301"/>
      <c r="C136" s="393"/>
      <c r="I136" s="191"/>
      <c r="J136" s="191"/>
      <c r="K136" s="484"/>
      <c r="L136" s="191"/>
      <c r="M136" s="191"/>
      <c r="N136" s="191"/>
      <c r="O136" s="191"/>
      <c r="P136" s="484"/>
      <c r="Q136" s="191"/>
      <c r="R136" s="191"/>
      <c r="S136" s="455"/>
      <c r="T136" s="191"/>
      <c r="U136" s="191"/>
      <c r="V136" s="191"/>
      <c r="W136" s="191"/>
      <c r="X136" s="191"/>
      <c r="Y136" s="47"/>
      <c r="Z136" s="395"/>
      <c r="AA136" s="395"/>
      <c r="AB136" s="395"/>
      <c r="AC136" s="395"/>
    </row>
    <row r="137" spans="1:29" s="394" customFormat="1" ht="10.5" customHeight="1">
      <c r="A137" s="392"/>
      <c r="B137" s="301"/>
      <c r="C137" s="393"/>
      <c r="I137" s="191"/>
      <c r="J137" s="191"/>
      <c r="K137" s="484"/>
      <c r="L137" s="191"/>
      <c r="M137" s="191"/>
      <c r="N137" s="191"/>
      <c r="O137" s="191"/>
      <c r="P137" s="484"/>
      <c r="Q137" s="191"/>
      <c r="R137" s="191"/>
      <c r="S137" s="455"/>
      <c r="T137" s="191"/>
      <c r="U137" s="191"/>
      <c r="V137" s="191"/>
      <c r="W137" s="191"/>
      <c r="X137" s="191"/>
      <c r="Y137" s="47"/>
      <c r="Z137" s="395"/>
      <c r="AA137" s="395"/>
      <c r="AB137" s="395"/>
      <c r="AC137" s="395"/>
    </row>
    <row r="138" spans="1:29" s="394" customFormat="1" ht="10.5" customHeight="1">
      <c r="A138" s="392"/>
      <c r="B138" s="301"/>
      <c r="C138" s="393"/>
      <c r="I138" s="191"/>
      <c r="J138" s="191"/>
      <c r="K138" s="484"/>
      <c r="L138" s="191"/>
      <c r="M138" s="191"/>
      <c r="N138" s="191"/>
      <c r="O138" s="191"/>
      <c r="P138" s="484"/>
      <c r="Q138" s="191"/>
      <c r="R138" s="191"/>
      <c r="S138" s="455"/>
      <c r="T138" s="191"/>
      <c r="U138" s="191"/>
      <c r="V138" s="191"/>
      <c r="W138" s="191"/>
      <c r="X138" s="191"/>
      <c r="Y138" s="47"/>
      <c r="Z138" s="395"/>
      <c r="AA138" s="395"/>
      <c r="AB138" s="395"/>
      <c r="AC138" s="395"/>
    </row>
    <row r="139" spans="1:29" s="394" customFormat="1" ht="10.5" customHeight="1">
      <c r="A139" s="392"/>
      <c r="B139" s="301"/>
      <c r="C139" s="393"/>
      <c r="I139" s="191"/>
      <c r="J139" s="191"/>
      <c r="K139" s="484"/>
      <c r="L139" s="191"/>
      <c r="M139" s="191"/>
      <c r="N139" s="191"/>
      <c r="O139" s="191"/>
      <c r="P139" s="484"/>
      <c r="Q139" s="191"/>
      <c r="R139" s="191"/>
      <c r="S139" s="455"/>
      <c r="T139" s="191"/>
      <c r="U139" s="191"/>
      <c r="V139" s="191"/>
      <c r="W139" s="191"/>
      <c r="X139" s="191"/>
      <c r="Y139" s="47"/>
      <c r="Z139" s="395"/>
      <c r="AA139" s="395"/>
      <c r="AB139" s="395"/>
      <c r="AC139" s="395"/>
    </row>
    <row r="140" spans="1:29" s="394" customFormat="1" ht="10.5" customHeight="1">
      <c r="A140" s="392"/>
      <c r="B140" s="301"/>
      <c r="C140" s="393"/>
      <c r="I140" s="191"/>
      <c r="J140" s="191"/>
      <c r="K140" s="484"/>
      <c r="L140" s="191"/>
      <c r="M140" s="191"/>
      <c r="N140" s="191"/>
      <c r="O140" s="191"/>
      <c r="P140" s="484"/>
      <c r="Q140" s="191"/>
      <c r="R140" s="191"/>
      <c r="S140" s="455"/>
      <c r="T140" s="191"/>
      <c r="U140" s="191"/>
      <c r="V140" s="191"/>
      <c r="W140" s="191"/>
      <c r="X140" s="191"/>
      <c r="Y140" s="47"/>
      <c r="Z140" s="395"/>
      <c r="AA140" s="395"/>
      <c r="AB140" s="395"/>
      <c r="AC140" s="395"/>
    </row>
    <row r="141" spans="1:29" s="394" customFormat="1" ht="10.5" customHeight="1">
      <c r="A141" s="392"/>
      <c r="B141" s="301"/>
      <c r="C141" s="393"/>
      <c r="I141" s="191"/>
      <c r="J141" s="191"/>
      <c r="K141" s="484"/>
      <c r="L141" s="191"/>
      <c r="M141" s="191"/>
      <c r="N141" s="191"/>
      <c r="O141" s="191"/>
      <c r="P141" s="484"/>
      <c r="Q141" s="191"/>
      <c r="R141" s="191"/>
      <c r="S141" s="455"/>
      <c r="T141" s="191"/>
      <c r="U141" s="191"/>
      <c r="V141" s="191"/>
      <c r="W141" s="191"/>
      <c r="X141" s="191"/>
      <c r="Y141" s="47"/>
      <c r="Z141" s="395"/>
      <c r="AA141" s="395"/>
      <c r="AB141" s="395"/>
      <c r="AC141" s="395"/>
    </row>
    <row r="142" spans="1:29" s="394" customFormat="1" ht="10.5" customHeight="1">
      <c r="A142" s="392"/>
      <c r="B142" s="301"/>
      <c r="C142" s="393"/>
      <c r="I142" s="191"/>
      <c r="J142" s="191"/>
      <c r="K142" s="484"/>
      <c r="L142" s="191"/>
      <c r="M142" s="191"/>
      <c r="N142" s="191"/>
      <c r="O142" s="191"/>
      <c r="P142" s="484"/>
      <c r="Q142" s="191"/>
      <c r="R142" s="191"/>
      <c r="S142" s="455"/>
      <c r="T142" s="191"/>
      <c r="U142" s="191"/>
      <c r="V142" s="191"/>
      <c r="W142" s="191"/>
      <c r="X142" s="191"/>
      <c r="Y142" s="47"/>
      <c r="Z142" s="395"/>
      <c r="AA142" s="395"/>
      <c r="AB142" s="395"/>
      <c r="AC142" s="395"/>
    </row>
    <row r="143" spans="1:29" s="394" customFormat="1" ht="10.5" customHeight="1">
      <c r="A143" s="392"/>
      <c r="B143" s="301"/>
      <c r="C143" s="393"/>
      <c r="I143" s="191"/>
      <c r="J143" s="191"/>
      <c r="K143" s="484"/>
      <c r="L143" s="191"/>
      <c r="M143" s="191"/>
      <c r="N143" s="191"/>
      <c r="O143" s="191"/>
      <c r="P143" s="484"/>
      <c r="Q143" s="191"/>
      <c r="R143" s="191"/>
      <c r="S143" s="455"/>
      <c r="T143" s="191"/>
      <c r="U143" s="191"/>
      <c r="V143" s="191"/>
      <c r="W143" s="191"/>
      <c r="X143" s="191"/>
      <c r="Y143" s="47"/>
      <c r="Z143" s="395"/>
      <c r="AA143" s="395"/>
      <c r="AB143" s="395"/>
      <c r="AC143" s="395"/>
    </row>
    <row r="144" spans="1:29" s="394" customFormat="1" ht="10.5" customHeight="1">
      <c r="A144" s="392"/>
      <c r="B144" s="301"/>
      <c r="C144" s="393"/>
      <c r="I144" s="191"/>
      <c r="J144" s="191"/>
      <c r="K144" s="484"/>
      <c r="L144" s="191"/>
      <c r="M144" s="191"/>
      <c r="N144" s="191"/>
      <c r="O144" s="191"/>
      <c r="P144" s="484"/>
      <c r="Q144" s="191"/>
      <c r="R144" s="191"/>
      <c r="S144" s="455"/>
      <c r="T144" s="191"/>
      <c r="U144" s="191"/>
      <c r="V144" s="191"/>
      <c r="W144" s="191"/>
      <c r="X144" s="191"/>
      <c r="Y144" s="47"/>
      <c r="Z144" s="395"/>
      <c r="AA144" s="395"/>
      <c r="AB144" s="395"/>
      <c r="AC144" s="395"/>
    </row>
    <row r="145" spans="1:29" s="394" customFormat="1" ht="10.5" customHeight="1">
      <c r="A145" s="392"/>
      <c r="B145" s="301"/>
      <c r="C145" s="393"/>
      <c r="I145" s="191"/>
      <c r="J145" s="191"/>
      <c r="K145" s="484"/>
      <c r="L145" s="191"/>
      <c r="M145" s="191"/>
      <c r="N145" s="191"/>
      <c r="O145" s="191"/>
      <c r="P145" s="484"/>
      <c r="Q145" s="191"/>
      <c r="R145" s="191"/>
      <c r="S145" s="455"/>
      <c r="T145" s="191"/>
      <c r="U145" s="191"/>
      <c r="V145" s="191"/>
      <c r="W145" s="191"/>
      <c r="X145" s="191"/>
      <c r="Y145" s="47"/>
      <c r="Z145" s="395"/>
      <c r="AA145" s="395"/>
      <c r="AB145" s="395"/>
      <c r="AC145" s="395"/>
    </row>
    <row r="146" spans="1:29" s="394" customFormat="1" ht="10.5" customHeight="1">
      <c r="A146" s="392"/>
      <c r="B146" s="301"/>
      <c r="C146" s="393"/>
      <c r="I146" s="191"/>
      <c r="J146" s="191"/>
      <c r="K146" s="484"/>
      <c r="L146" s="191"/>
      <c r="M146" s="191"/>
      <c r="N146" s="191"/>
      <c r="O146" s="191"/>
      <c r="P146" s="484"/>
      <c r="Q146" s="191"/>
      <c r="R146" s="191"/>
      <c r="S146" s="455"/>
      <c r="T146" s="191"/>
      <c r="U146" s="191"/>
      <c r="V146" s="191"/>
      <c r="W146" s="191"/>
      <c r="X146" s="191"/>
      <c r="Y146" s="47"/>
      <c r="Z146" s="395"/>
      <c r="AA146" s="395"/>
      <c r="AB146" s="395"/>
      <c r="AC146" s="395"/>
    </row>
    <row r="147" spans="1:29" s="394" customFormat="1" ht="10.5" customHeight="1">
      <c r="A147" s="392"/>
      <c r="B147" s="301"/>
      <c r="C147" s="393"/>
      <c r="I147" s="191"/>
      <c r="J147" s="191"/>
      <c r="K147" s="484"/>
      <c r="L147" s="191"/>
      <c r="M147" s="191"/>
      <c r="N147" s="191"/>
      <c r="O147" s="191"/>
      <c r="P147" s="484"/>
      <c r="Q147" s="191"/>
      <c r="R147" s="191"/>
      <c r="S147" s="455"/>
      <c r="T147" s="191"/>
      <c r="U147" s="191"/>
      <c r="V147" s="191"/>
      <c r="W147" s="191"/>
      <c r="X147" s="191"/>
      <c r="Y147" s="47"/>
      <c r="Z147" s="395"/>
      <c r="AA147" s="395"/>
      <c r="AB147" s="395"/>
      <c r="AC147" s="395"/>
    </row>
    <row r="148" spans="1:29" s="394" customFormat="1" ht="10.5" customHeight="1">
      <c r="A148" s="392"/>
      <c r="B148" s="301"/>
      <c r="C148" s="393"/>
      <c r="I148" s="191"/>
      <c r="J148" s="191"/>
      <c r="K148" s="484"/>
      <c r="L148" s="191"/>
      <c r="M148" s="191"/>
      <c r="N148" s="191"/>
      <c r="O148" s="191"/>
      <c r="P148" s="484"/>
      <c r="Q148" s="191"/>
      <c r="R148" s="191"/>
      <c r="S148" s="455"/>
      <c r="T148" s="191"/>
      <c r="U148" s="191"/>
      <c r="V148" s="191"/>
      <c r="W148" s="191"/>
      <c r="X148" s="191"/>
      <c r="Y148" s="47"/>
      <c r="Z148" s="395"/>
      <c r="AA148" s="395"/>
      <c r="AB148" s="395"/>
      <c r="AC148" s="395"/>
    </row>
    <row r="149" spans="1:29" s="394" customFormat="1" ht="10.5" customHeight="1">
      <c r="A149" s="392"/>
      <c r="B149" s="301"/>
      <c r="C149" s="393"/>
      <c r="I149" s="191"/>
      <c r="J149" s="191"/>
      <c r="K149" s="484"/>
      <c r="L149" s="191"/>
      <c r="M149" s="191"/>
      <c r="N149" s="191"/>
      <c r="O149" s="191"/>
      <c r="P149" s="484"/>
      <c r="Q149" s="191"/>
      <c r="R149" s="191"/>
      <c r="S149" s="455"/>
      <c r="T149" s="191"/>
      <c r="U149" s="191"/>
      <c r="V149" s="191"/>
      <c r="W149" s="191"/>
      <c r="X149" s="191"/>
      <c r="Y149" s="47"/>
      <c r="Z149" s="395"/>
      <c r="AA149" s="395"/>
      <c r="AB149" s="395"/>
      <c r="AC149" s="395"/>
    </row>
    <row r="150" spans="1:29" s="394" customFormat="1" ht="10.5" customHeight="1">
      <c r="A150" s="392"/>
      <c r="B150" s="301"/>
      <c r="C150" s="393"/>
      <c r="I150" s="191"/>
      <c r="J150" s="191"/>
      <c r="K150" s="484"/>
      <c r="L150" s="191"/>
      <c r="M150" s="191"/>
      <c r="N150" s="191"/>
      <c r="O150" s="191"/>
      <c r="P150" s="484"/>
      <c r="Q150" s="191"/>
      <c r="R150" s="191"/>
      <c r="S150" s="455"/>
      <c r="T150" s="191"/>
      <c r="U150" s="191"/>
      <c r="V150" s="191"/>
      <c r="W150" s="191"/>
      <c r="X150" s="191"/>
      <c r="Y150" s="47"/>
      <c r="Z150" s="395"/>
      <c r="AA150" s="395"/>
      <c r="AB150" s="395"/>
      <c r="AC150" s="395"/>
    </row>
    <row r="151" spans="1:29" s="394" customFormat="1" ht="10.5" customHeight="1">
      <c r="A151" s="392"/>
      <c r="B151" s="301"/>
      <c r="C151" s="393"/>
      <c r="I151" s="191"/>
      <c r="J151" s="191"/>
      <c r="K151" s="484"/>
      <c r="L151" s="191"/>
      <c r="M151" s="191"/>
      <c r="N151" s="191"/>
      <c r="O151" s="191"/>
      <c r="P151" s="484"/>
      <c r="Q151" s="191"/>
      <c r="R151" s="191"/>
      <c r="S151" s="455"/>
      <c r="T151" s="191"/>
      <c r="U151" s="191"/>
      <c r="V151" s="191"/>
      <c r="W151" s="191"/>
      <c r="X151" s="191"/>
      <c r="Y151" s="47"/>
      <c r="Z151" s="395"/>
      <c r="AA151" s="395"/>
      <c r="AB151" s="395"/>
      <c r="AC151" s="395"/>
    </row>
    <row r="152" spans="1:29" s="394" customFormat="1" ht="10.5" customHeight="1">
      <c r="A152" s="392"/>
      <c r="B152" s="301"/>
      <c r="C152" s="393"/>
      <c r="I152" s="191"/>
      <c r="J152" s="191"/>
      <c r="K152" s="484"/>
      <c r="L152" s="191"/>
      <c r="M152" s="191"/>
      <c r="N152" s="191"/>
      <c r="O152" s="191"/>
      <c r="P152" s="484"/>
      <c r="Q152" s="191"/>
      <c r="R152" s="191"/>
      <c r="S152" s="455"/>
      <c r="T152" s="191"/>
      <c r="U152" s="191"/>
      <c r="V152" s="191"/>
      <c r="W152" s="191"/>
      <c r="X152" s="191"/>
      <c r="Y152" s="47"/>
      <c r="Z152" s="395"/>
      <c r="AA152" s="395"/>
      <c r="AB152" s="395"/>
      <c r="AC152" s="395"/>
    </row>
    <row r="153" spans="1:29" s="394" customFormat="1" ht="10.5" customHeight="1">
      <c r="A153" s="392"/>
      <c r="B153" s="301"/>
      <c r="C153" s="393"/>
      <c r="I153" s="191"/>
      <c r="J153" s="191"/>
      <c r="K153" s="484"/>
      <c r="L153" s="191"/>
      <c r="M153" s="191"/>
      <c r="N153" s="191"/>
      <c r="O153" s="191"/>
      <c r="P153" s="484"/>
      <c r="Q153" s="191"/>
      <c r="R153" s="191"/>
      <c r="S153" s="455"/>
      <c r="T153" s="191"/>
      <c r="U153" s="191"/>
      <c r="V153" s="191"/>
      <c r="W153" s="191"/>
      <c r="X153" s="191"/>
      <c r="Y153" s="47"/>
      <c r="Z153" s="395"/>
      <c r="AA153" s="395"/>
      <c r="AB153" s="395"/>
      <c r="AC153" s="395"/>
    </row>
    <row r="154" spans="1:29" s="394" customFormat="1" ht="10.5" customHeight="1">
      <c r="A154" s="392"/>
      <c r="B154" s="301"/>
      <c r="C154" s="393"/>
      <c r="I154" s="191"/>
      <c r="J154" s="191"/>
      <c r="K154" s="484"/>
      <c r="L154" s="191"/>
      <c r="M154" s="191"/>
      <c r="N154" s="191"/>
      <c r="O154" s="191"/>
      <c r="P154" s="484"/>
      <c r="Q154" s="191"/>
      <c r="R154" s="191"/>
      <c r="S154" s="455"/>
      <c r="T154" s="191"/>
      <c r="U154" s="191"/>
      <c r="V154" s="191"/>
      <c r="W154" s="191"/>
      <c r="X154" s="191"/>
      <c r="Y154" s="47"/>
      <c r="Z154" s="395"/>
      <c r="AA154" s="395"/>
      <c r="AB154" s="395"/>
      <c r="AC154" s="395"/>
    </row>
    <row r="155" spans="1:29" s="394" customFormat="1" ht="10.5" customHeight="1">
      <c r="A155" s="392"/>
      <c r="B155" s="301"/>
      <c r="C155" s="393"/>
      <c r="I155" s="191"/>
      <c r="J155" s="191"/>
      <c r="K155" s="484"/>
      <c r="L155" s="191"/>
      <c r="M155" s="191"/>
      <c r="N155" s="191"/>
      <c r="O155" s="191"/>
      <c r="P155" s="484"/>
      <c r="Q155" s="191"/>
      <c r="R155" s="191"/>
      <c r="S155" s="455"/>
      <c r="T155" s="191"/>
      <c r="U155" s="191"/>
      <c r="V155" s="191"/>
      <c r="W155" s="191"/>
      <c r="X155" s="191"/>
      <c r="Y155" s="47"/>
      <c r="Z155" s="395"/>
      <c r="AA155" s="395"/>
      <c r="AB155" s="395"/>
      <c r="AC155" s="395"/>
    </row>
    <row r="156" spans="1:29" s="394" customFormat="1" ht="10.5" customHeight="1">
      <c r="A156" s="392"/>
      <c r="B156" s="301"/>
      <c r="C156" s="393"/>
      <c r="I156" s="191"/>
      <c r="J156" s="191"/>
      <c r="K156" s="484"/>
      <c r="L156" s="191"/>
      <c r="M156" s="191"/>
      <c r="N156" s="191"/>
      <c r="O156" s="191"/>
      <c r="P156" s="484"/>
      <c r="Q156" s="191"/>
      <c r="R156" s="191"/>
      <c r="S156" s="455"/>
      <c r="T156" s="191"/>
      <c r="U156" s="191"/>
      <c r="V156" s="191"/>
      <c r="W156" s="191"/>
      <c r="X156" s="191"/>
      <c r="Y156" s="47"/>
      <c r="Z156" s="395"/>
      <c r="AA156" s="395"/>
      <c r="AB156" s="395"/>
      <c r="AC156" s="395"/>
    </row>
    <row r="157" spans="1:29" s="394" customFormat="1" ht="10.5" customHeight="1">
      <c r="A157" s="392"/>
      <c r="B157" s="301"/>
      <c r="C157" s="393"/>
      <c r="I157" s="191"/>
      <c r="J157" s="191"/>
      <c r="K157" s="484"/>
      <c r="L157" s="191"/>
      <c r="M157" s="191"/>
      <c r="N157" s="191"/>
      <c r="O157" s="191"/>
      <c r="P157" s="484"/>
      <c r="Q157" s="191"/>
      <c r="R157" s="191"/>
      <c r="S157" s="455"/>
      <c r="T157" s="191"/>
      <c r="U157" s="191"/>
      <c r="V157" s="191"/>
      <c r="W157" s="191"/>
      <c r="X157" s="191"/>
      <c r="Y157" s="47"/>
      <c r="Z157" s="395"/>
      <c r="AA157" s="395"/>
      <c r="AB157" s="395"/>
      <c r="AC157" s="395"/>
    </row>
    <row r="158" spans="1:29" s="394" customFormat="1" ht="10.5" customHeight="1">
      <c r="A158" s="392"/>
      <c r="B158" s="301"/>
      <c r="C158" s="393"/>
      <c r="I158" s="191"/>
      <c r="J158" s="191"/>
      <c r="K158" s="484"/>
      <c r="L158" s="191"/>
      <c r="M158" s="191"/>
      <c r="N158" s="191"/>
      <c r="O158" s="191"/>
      <c r="P158" s="484"/>
      <c r="Q158" s="191"/>
      <c r="R158" s="191"/>
      <c r="S158" s="455"/>
      <c r="T158" s="191"/>
      <c r="U158" s="191"/>
      <c r="V158" s="191"/>
      <c r="W158" s="191"/>
      <c r="X158" s="191"/>
      <c r="Y158" s="47"/>
      <c r="Z158" s="395"/>
      <c r="AA158" s="395"/>
      <c r="AB158" s="395"/>
      <c r="AC158" s="395"/>
    </row>
    <row r="159" spans="1:29" s="394" customFormat="1" ht="10.5" customHeight="1">
      <c r="A159" s="392"/>
      <c r="B159" s="301"/>
      <c r="C159" s="393"/>
      <c r="I159" s="191"/>
      <c r="J159" s="191"/>
      <c r="K159" s="484"/>
      <c r="L159" s="191"/>
      <c r="M159" s="191"/>
      <c r="N159" s="191"/>
      <c r="O159" s="191"/>
      <c r="P159" s="484"/>
      <c r="Q159" s="191"/>
      <c r="R159" s="191"/>
      <c r="S159" s="455"/>
      <c r="T159" s="191"/>
      <c r="U159" s="191"/>
      <c r="V159" s="191"/>
      <c r="W159" s="191"/>
      <c r="X159" s="191"/>
      <c r="Y159" s="47"/>
      <c r="Z159" s="395"/>
      <c r="AA159" s="395"/>
      <c r="AB159" s="395"/>
      <c r="AC159" s="395"/>
    </row>
    <row r="160" spans="1:29" s="394" customFormat="1" ht="10.5" customHeight="1">
      <c r="A160" s="392"/>
      <c r="B160" s="301"/>
      <c r="C160" s="393"/>
      <c r="I160" s="191"/>
      <c r="J160" s="191"/>
      <c r="K160" s="484"/>
      <c r="L160" s="191"/>
      <c r="M160" s="191"/>
      <c r="N160" s="191"/>
      <c r="O160" s="191"/>
      <c r="P160" s="484"/>
      <c r="Q160" s="191"/>
      <c r="R160" s="191"/>
      <c r="S160" s="455"/>
      <c r="T160" s="191"/>
      <c r="U160" s="191"/>
      <c r="V160" s="191"/>
      <c r="W160" s="191"/>
      <c r="X160" s="191"/>
      <c r="Y160" s="47"/>
      <c r="Z160" s="395"/>
      <c r="AA160" s="395"/>
      <c r="AB160" s="395"/>
      <c r="AC160" s="395"/>
    </row>
    <row r="161" spans="1:29" s="394" customFormat="1" ht="10.5" customHeight="1">
      <c r="A161" s="392"/>
      <c r="B161" s="301"/>
      <c r="C161" s="393"/>
      <c r="I161" s="191"/>
      <c r="J161" s="191"/>
      <c r="K161" s="484"/>
      <c r="L161" s="191"/>
      <c r="M161" s="191"/>
      <c r="N161" s="191"/>
      <c r="O161" s="191"/>
      <c r="P161" s="484"/>
      <c r="Q161" s="191"/>
      <c r="R161" s="191"/>
      <c r="S161" s="455"/>
      <c r="T161" s="191"/>
      <c r="U161" s="191"/>
      <c r="V161" s="191"/>
      <c r="W161" s="191"/>
      <c r="X161" s="191"/>
      <c r="Y161" s="47"/>
      <c r="Z161" s="395"/>
      <c r="AA161" s="395"/>
      <c r="AB161" s="395"/>
      <c r="AC161" s="395"/>
    </row>
    <row r="162" spans="1:29" s="394" customFormat="1" ht="10.5" customHeight="1">
      <c r="A162" s="392"/>
      <c r="B162" s="301"/>
      <c r="C162" s="393"/>
      <c r="I162" s="191"/>
      <c r="J162" s="191"/>
      <c r="K162" s="484"/>
      <c r="L162" s="191"/>
      <c r="M162" s="191"/>
      <c r="N162" s="191"/>
      <c r="O162" s="191"/>
      <c r="P162" s="484"/>
      <c r="Q162" s="191"/>
      <c r="R162" s="191"/>
      <c r="S162" s="455"/>
      <c r="T162" s="191"/>
      <c r="U162" s="191"/>
      <c r="V162" s="191"/>
      <c r="W162" s="191"/>
      <c r="X162" s="191"/>
      <c r="Y162" s="47"/>
      <c r="Z162" s="395"/>
      <c r="AA162" s="395"/>
      <c r="AB162" s="395"/>
      <c r="AC162" s="395"/>
    </row>
    <row r="163" spans="1:29" s="394" customFormat="1" ht="10.5" customHeight="1">
      <c r="A163" s="392"/>
      <c r="B163" s="301"/>
      <c r="C163" s="393"/>
      <c r="I163" s="191"/>
      <c r="J163" s="191"/>
      <c r="K163" s="484"/>
      <c r="L163" s="191"/>
      <c r="M163" s="191"/>
      <c r="N163" s="191"/>
      <c r="O163" s="191"/>
      <c r="P163" s="484"/>
      <c r="Q163" s="191"/>
      <c r="R163" s="191"/>
      <c r="S163" s="455"/>
      <c r="T163" s="191"/>
      <c r="U163" s="191"/>
      <c r="V163" s="191"/>
      <c r="W163" s="191"/>
      <c r="X163" s="191"/>
      <c r="Y163" s="47"/>
      <c r="Z163" s="395"/>
      <c r="AA163" s="395"/>
      <c r="AB163" s="395"/>
      <c r="AC163" s="395"/>
    </row>
    <row r="164" spans="1:29" s="394" customFormat="1" ht="10.5" customHeight="1">
      <c r="A164" s="392"/>
      <c r="B164" s="301"/>
      <c r="C164" s="393"/>
      <c r="I164" s="191"/>
      <c r="J164" s="191"/>
      <c r="K164" s="484"/>
      <c r="L164" s="191"/>
      <c r="M164" s="191"/>
      <c r="N164" s="191"/>
      <c r="O164" s="191"/>
      <c r="P164" s="484"/>
      <c r="Q164" s="191"/>
      <c r="R164" s="191"/>
      <c r="S164" s="455"/>
      <c r="T164" s="191"/>
      <c r="U164" s="191"/>
      <c r="V164" s="191"/>
      <c r="W164" s="191"/>
      <c r="X164" s="191"/>
      <c r="Y164" s="47"/>
      <c r="Z164" s="395"/>
      <c r="AA164" s="395"/>
      <c r="AB164" s="395"/>
      <c r="AC164" s="395"/>
    </row>
    <row r="165" spans="1:29" s="394" customFormat="1" ht="10.5" customHeight="1">
      <c r="A165" s="392"/>
      <c r="B165" s="301"/>
      <c r="C165" s="393"/>
      <c r="I165" s="191"/>
      <c r="J165" s="191"/>
      <c r="K165" s="484"/>
      <c r="L165" s="191"/>
      <c r="M165" s="191"/>
      <c r="N165" s="191"/>
      <c r="O165" s="191"/>
      <c r="P165" s="484"/>
      <c r="Q165" s="191"/>
      <c r="R165" s="191"/>
      <c r="S165" s="455"/>
      <c r="T165" s="191"/>
      <c r="U165" s="191"/>
      <c r="V165" s="191"/>
      <c r="W165" s="191"/>
      <c r="X165" s="191"/>
      <c r="Y165" s="47"/>
      <c r="Z165" s="395"/>
      <c r="AA165" s="395"/>
      <c r="AB165" s="395"/>
      <c r="AC165" s="395"/>
    </row>
    <row r="166" spans="1:29" s="394" customFormat="1" ht="10.5" customHeight="1">
      <c r="A166" s="392"/>
      <c r="B166" s="301"/>
      <c r="C166" s="393"/>
      <c r="I166" s="191"/>
      <c r="J166" s="191"/>
      <c r="K166" s="484"/>
      <c r="L166" s="191"/>
      <c r="M166" s="191"/>
      <c r="N166" s="191"/>
      <c r="O166" s="191"/>
      <c r="P166" s="484"/>
      <c r="Q166" s="191"/>
      <c r="R166" s="191"/>
      <c r="S166" s="455"/>
      <c r="T166" s="191"/>
      <c r="U166" s="191"/>
      <c r="V166" s="191"/>
      <c r="W166" s="191"/>
      <c r="X166" s="191"/>
      <c r="Y166" s="47"/>
      <c r="Z166" s="395"/>
      <c r="AA166" s="395"/>
      <c r="AB166" s="395"/>
      <c r="AC166" s="395"/>
    </row>
    <row r="167" spans="1:29" s="394" customFormat="1" ht="10.5" customHeight="1">
      <c r="A167" s="392"/>
      <c r="B167" s="301"/>
      <c r="C167" s="393"/>
      <c r="I167" s="191"/>
      <c r="J167" s="191"/>
      <c r="K167" s="484"/>
      <c r="L167" s="191"/>
      <c r="M167" s="191"/>
      <c r="N167" s="191"/>
      <c r="O167" s="191"/>
      <c r="P167" s="484"/>
      <c r="Q167" s="191"/>
      <c r="R167" s="191"/>
      <c r="S167" s="455"/>
      <c r="T167" s="191"/>
      <c r="U167" s="191"/>
      <c r="V167" s="191"/>
      <c r="W167" s="191"/>
      <c r="X167" s="191"/>
      <c r="Y167" s="47"/>
      <c r="Z167" s="395"/>
      <c r="AA167" s="395"/>
      <c r="AB167" s="395"/>
      <c r="AC167" s="395"/>
    </row>
    <row r="168" spans="1:29" s="394" customFormat="1" ht="10.5" customHeight="1">
      <c r="A168" s="392"/>
      <c r="B168" s="301"/>
      <c r="C168" s="393"/>
      <c r="I168" s="191"/>
      <c r="J168" s="191"/>
      <c r="K168" s="484"/>
      <c r="L168" s="191"/>
      <c r="M168" s="191"/>
      <c r="N168" s="191"/>
      <c r="O168" s="191"/>
      <c r="P168" s="484"/>
      <c r="Q168" s="191"/>
      <c r="R168" s="191"/>
      <c r="S168" s="455"/>
      <c r="T168" s="191"/>
      <c r="U168" s="191"/>
      <c r="V168" s="191"/>
      <c r="W168" s="191"/>
      <c r="X168" s="191"/>
      <c r="Y168" s="47"/>
      <c r="Z168" s="395"/>
      <c r="AA168" s="395"/>
      <c r="AB168" s="395"/>
      <c r="AC168" s="395"/>
    </row>
    <row r="169" spans="1:29" s="394" customFormat="1" ht="10.5" customHeight="1">
      <c r="A169" s="392"/>
      <c r="B169" s="301"/>
      <c r="C169" s="393"/>
      <c r="I169" s="191"/>
      <c r="J169" s="191"/>
      <c r="K169" s="484"/>
      <c r="L169" s="191"/>
      <c r="M169" s="191"/>
      <c r="N169" s="191"/>
      <c r="O169" s="191"/>
      <c r="P169" s="484"/>
      <c r="Q169" s="191"/>
      <c r="R169" s="191"/>
      <c r="S169" s="455"/>
      <c r="T169" s="191"/>
      <c r="U169" s="191"/>
      <c r="V169" s="191"/>
      <c r="W169" s="191"/>
      <c r="X169" s="191"/>
      <c r="Y169" s="47"/>
      <c r="Z169" s="395"/>
      <c r="AA169" s="395"/>
      <c r="AB169" s="395"/>
      <c r="AC169" s="395"/>
    </row>
    <row r="170" spans="1:29" s="394" customFormat="1" ht="10.5" customHeight="1">
      <c r="A170" s="392"/>
      <c r="B170" s="301"/>
      <c r="C170" s="393"/>
      <c r="I170" s="191"/>
      <c r="J170" s="191"/>
      <c r="K170" s="484"/>
      <c r="L170" s="191"/>
      <c r="M170" s="191"/>
      <c r="N170" s="191"/>
      <c r="O170" s="191"/>
      <c r="P170" s="484"/>
      <c r="Q170" s="191"/>
      <c r="R170" s="191"/>
      <c r="S170" s="455"/>
      <c r="T170" s="191"/>
      <c r="U170" s="191"/>
      <c r="V170" s="191"/>
      <c r="W170" s="191"/>
      <c r="X170" s="191"/>
      <c r="Y170" s="47"/>
      <c r="Z170" s="395"/>
      <c r="AA170" s="395"/>
      <c r="AB170" s="395"/>
      <c r="AC170" s="395"/>
    </row>
    <row r="171" spans="1:29" s="394" customFormat="1" ht="10.5" customHeight="1">
      <c r="A171" s="392"/>
      <c r="B171" s="301"/>
      <c r="C171" s="393"/>
      <c r="I171" s="191"/>
      <c r="J171" s="191"/>
      <c r="K171" s="484"/>
      <c r="L171" s="191"/>
      <c r="M171" s="191"/>
      <c r="N171" s="191"/>
      <c r="O171" s="191"/>
      <c r="P171" s="484"/>
      <c r="Q171" s="191"/>
      <c r="R171" s="191"/>
      <c r="S171" s="455"/>
      <c r="T171" s="191"/>
      <c r="U171" s="191"/>
      <c r="V171" s="191"/>
      <c r="W171" s="191"/>
      <c r="X171" s="191"/>
      <c r="Y171" s="47"/>
      <c r="Z171" s="395"/>
      <c r="AA171" s="395"/>
      <c r="AB171" s="395"/>
      <c r="AC171" s="395"/>
    </row>
    <row r="172" spans="1:29" s="394" customFormat="1" ht="10.5" customHeight="1">
      <c r="A172" s="392"/>
      <c r="B172" s="301"/>
      <c r="C172" s="393"/>
      <c r="I172" s="191"/>
      <c r="J172" s="191"/>
      <c r="K172" s="484"/>
      <c r="L172" s="191"/>
      <c r="M172" s="191"/>
      <c r="N172" s="191"/>
      <c r="O172" s="191"/>
      <c r="P172" s="484"/>
      <c r="Q172" s="191"/>
      <c r="R172" s="191"/>
      <c r="S172" s="455"/>
      <c r="T172" s="191"/>
      <c r="U172" s="191"/>
      <c r="V172" s="191"/>
      <c r="W172" s="191"/>
      <c r="X172" s="191"/>
      <c r="Y172" s="47"/>
      <c r="Z172" s="395"/>
      <c r="AA172" s="395"/>
      <c r="AB172" s="395"/>
      <c r="AC172" s="395"/>
    </row>
    <row r="173" spans="1:29" s="394" customFormat="1" ht="10.5" customHeight="1">
      <c r="A173" s="392"/>
      <c r="B173" s="301"/>
      <c r="C173" s="393"/>
      <c r="I173" s="191"/>
      <c r="J173" s="191"/>
      <c r="K173" s="484"/>
      <c r="L173" s="191"/>
      <c r="M173" s="191"/>
      <c r="N173" s="191"/>
      <c r="O173" s="191"/>
      <c r="P173" s="484"/>
      <c r="Q173" s="191"/>
      <c r="R173" s="191"/>
      <c r="S173" s="455"/>
      <c r="T173" s="191"/>
      <c r="U173" s="191"/>
      <c r="V173" s="191"/>
      <c r="W173" s="191"/>
      <c r="X173" s="191"/>
      <c r="Y173" s="47"/>
      <c r="Z173" s="395"/>
      <c r="AA173" s="395"/>
      <c r="AB173" s="395"/>
      <c r="AC173" s="395"/>
    </row>
    <row r="174" spans="1:29" s="394" customFormat="1" ht="10.5" customHeight="1">
      <c r="A174" s="392"/>
      <c r="B174" s="301"/>
      <c r="C174" s="393"/>
      <c r="I174" s="191"/>
      <c r="J174" s="191"/>
      <c r="K174" s="484"/>
      <c r="L174" s="191"/>
      <c r="M174" s="191"/>
      <c r="N174" s="191"/>
      <c r="O174" s="191"/>
      <c r="P174" s="484"/>
      <c r="Q174" s="191"/>
      <c r="R174" s="191"/>
      <c r="S174" s="455"/>
      <c r="T174" s="191"/>
      <c r="U174" s="191"/>
      <c r="V174" s="191"/>
      <c r="W174" s="191"/>
      <c r="X174" s="191"/>
      <c r="Y174" s="47"/>
      <c r="Z174" s="395"/>
      <c r="AA174" s="395"/>
      <c r="AB174" s="395"/>
      <c r="AC174" s="395"/>
    </row>
    <row r="175" spans="1:29" s="394" customFormat="1" ht="10.5" customHeight="1">
      <c r="A175" s="392"/>
      <c r="B175" s="301"/>
      <c r="C175" s="393"/>
      <c r="I175" s="191"/>
      <c r="J175" s="191"/>
      <c r="K175" s="484"/>
      <c r="L175" s="191"/>
      <c r="M175" s="191"/>
      <c r="N175" s="191"/>
      <c r="O175" s="191"/>
      <c r="P175" s="484"/>
      <c r="Q175" s="191"/>
      <c r="R175" s="191"/>
      <c r="S175" s="455"/>
      <c r="T175" s="191"/>
      <c r="U175" s="191"/>
      <c r="V175" s="191"/>
      <c r="W175" s="191"/>
      <c r="X175" s="191"/>
      <c r="Y175" s="47"/>
      <c r="Z175" s="395"/>
      <c r="AA175" s="395"/>
      <c r="AB175" s="395"/>
      <c r="AC175" s="395"/>
    </row>
    <row r="176" spans="1:29" s="394" customFormat="1" ht="10.5" customHeight="1">
      <c r="A176" s="392"/>
      <c r="B176" s="301"/>
      <c r="C176" s="393"/>
      <c r="I176" s="191"/>
      <c r="J176" s="191"/>
      <c r="K176" s="484"/>
      <c r="L176" s="191"/>
      <c r="M176" s="191"/>
      <c r="N176" s="191"/>
      <c r="O176" s="191"/>
      <c r="P176" s="484"/>
      <c r="Q176" s="191"/>
      <c r="R176" s="191"/>
      <c r="S176" s="455"/>
      <c r="T176" s="191"/>
      <c r="U176" s="191"/>
      <c r="V176" s="191"/>
      <c r="W176" s="191"/>
      <c r="X176" s="191"/>
      <c r="Y176" s="47"/>
      <c r="Z176" s="395"/>
      <c r="AA176" s="395"/>
      <c r="AB176" s="395"/>
      <c r="AC176" s="395"/>
    </row>
    <row r="177" spans="1:29" s="394" customFormat="1" ht="10.5" customHeight="1">
      <c r="A177" s="392"/>
      <c r="B177" s="301"/>
      <c r="C177" s="393"/>
      <c r="I177" s="191"/>
      <c r="J177" s="191"/>
      <c r="K177" s="484"/>
      <c r="L177" s="191"/>
      <c r="M177" s="191"/>
      <c r="N177" s="191"/>
      <c r="O177" s="191"/>
      <c r="P177" s="484"/>
      <c r="Q177" s="191"/>
      <c r="R177" s="191"/>
      <c r="S177" s="455"/>
      <c r="T177" s="191"/>
      <c r="U177" s="191"/>
      <c r="V177" s="191"/>
      <c r="W177" s="191"/>
      <c r="X177" s="191"/>
      <c r="Y177" s="47"/>
      <c r="Z177" s="395"/>
      <c r="AA177" s="395"/>
      <c r="AB177" s="395"/>
      <c r="AC177" s="395"/>
    </row>
    <row r="178" spans="1:29" s="394" customFormat="1" ht="10.5" customHeight="1">
      <c r="A178" s="392"/>
      <c r="B178" s="301"/>
      <c r="C178" s="393"/>
      <c r="I178" s="191"/>
      <c r="J178" s="191"/>
      <c r="K178" s="484"/>
      <c r="L178" s="191"/>
      <c r="M178" s="191"/>
      <c r="N178" s="191"/>
      <c r="O178" s="191"/>
      <c r="P178" s="484"/>
      <c r="Q178" s="191"/>
      <c r="R178" s="191"/>
      <c r="S178" s="455"/>
      <c r="T178" s="191"/>
      <c r="U178" s="191"/>
      <c r="V178" s="191"/>
      <c r="W178" s="191"/>
      <c r="X178" s="191"/>
      <c r="Y178" s="47"/>
      <c r="Z178" s="395"/>
      <c r="AA178" s="395"/>
      <c r="AB178" s="395"/>
      <c r="AC178" s="395"/>
    </row>
    <row r="179" spans="1:29" s="394" customFormat="1" ht="10.5" customHeight="1">
      <c r="A179" s="392"/>
      <c r="B179" s="301"/>
      <c r="C179" s="393"/>
      <c r="I179" s="191"/>
      <c r="J179" s="191"/>
      <c r="K179" s="484"/>
      <c r="L179" s="191"/>
      <c r="M179" s="191"/>
      <c r="N179" s="191"/>
      <c r="O179" s="191"/>
      <c r="P179" s="484"/>
      <c r="Q179" s="191"/>
      <c r="R179" s="191"/>
      <c r="S179" s="455"/>
      <c r="T179" s="191"/>
      <c r="U179" s="191"/>
      <c r="V179" s="191"/>
      <c r="W179" s="191"/>
      <c r="X179" s="191"/>
      <c r="Y179" s="47"/>
      <c r="Z179" s="395"/>
      <c r="AA179" s="395"/>
      <c r="AB179" s="395"/>
      <c r="AC179" s="395"/>
    </row>
    <row r="180" spans="1:29" s="394" customFormat="1" ht="10.5" customHeight="1">
      <c r="A180" s="392"/>
      <c r="B180" s="301"/>
      <c r="C180" s="393"/>
      <c r="I180" s="191"/>
      <c r="J180" s="191"/>
      <c r="K180" s="484"/>
      <c r="L180" s="191"/>
      <c r="M180" s="191"/>
      <c r="N180" s="191"/>
      <c r="O180" s="191"/>
      <c r="P180" s="484"/>
      <c r="Q180" s="191"/>
      <c r="R180" s="191"/>
      <c r="S180" s="455"/>
      <c r="T180" s="191"/>
      <c r="U180" s="191"/>
      <c r="V180" s="191"/>
      <c r="W180" s="191"/>
      <c r="X180" s="191"/>
      <c r="Y180" s="47"/>
      <c r="Z180" s="395"/>
      <c r="AA180" s="395"/>
      <c r="AB180" s="395"/>
      <c r="AC180" s="395"/>
    </row>
    <row r="181" spans="1:29" s="394" customFormat="1" ht="10.5" customHeight="1">
      <c r="A181" s="392"/>
      <c r="B181" s="301"/>
      <c r="C181" s="393"/>
      <c r="I181" s="191"/>
      <c r="J181" s="191"/>
      <c r="K181" s="484"/>
      <c r="L181" s="191"/>
      <c r="M181" s="191"/>
      <c r="N181" s="191"/>
      <c r="O181" s="191"/>
      <c r="P181" s="484"/>
      <c r="Q181" s="191"/>
      <c r="R181" s="191"/>
      <c r="S181" s="455"/>
      <c r="T181" s="191"/>
      <c r="U181" s="191"/>
      <c r="V181" s="191"/>
      <c r="W181" s="191"/>
      <c r="X181" s="191"/>
      <c r="Y181" s="47"/>
      <c r="Z181" s="395"/>
      <c r="AA181" s="395"/>
      <c r="AB181" s="395"/>
      <c r="AC181" s="395"/>
    </row>
    <row r="182" spans="1:29" s="394" customFormat="1" ht="10.5" customHeight="1">
      <c r="A182" s="392"/>
      <c r="B182" s="301"/>
      <c r="C182" s="393"/>
      <c r="I182" s="191"/>
      <c r="J182" s="191"/>
      <c r="K182" s="484"/>
      <c r="L182" s="191"/>
      <c r="M182" s="191"/>
      <c r="N182" s="191"/>
      <c r="O182" s="191"/>
      <c r="P182" s="484"/>
      <c r="Q182" s="191"/>
      <c r="R182" s="191"/>
      <c r="S182" s="455"/>
      <c r="T182" s="191"/>
      <c r="U182" s="191"/>
      <c r="V182" s="191"/>
      <c r="W182" s="191"/>
      <c r="X182" s="191"/>
      <c r="Y182" s="47"/>
      <c r="Z182" s="395"/>
      <c r="AA182" s="395"/>
      <c r="AB182" s="395"/>
      <c r="AC182" s="395"/>
    </row>
    <row r="183" spans="1:29" s="394" customFormat="1" ht="10.5" customHeight="1">
      <c r="A183" s="392"/>
      <c r="B183" s="301"/>
      <c r="C183" s="393"/>
      <c r="I183" s="191"/>
      <c r="J183" s="191"/>
      <c r="K183" s="484"/>
      <c r="L183" s="191"/>
      <c r="M183" s="191"/>
      <c r="N183" s="191"/>
      <c r="O183" s="191"/>
      <c r="P183" s="484"/>
      <c r="Q183" s="191"/>
      <c r="R183" s="191"/>
      <c r="S183" s="455"/>
      <c r="T183" s="191"/>
      <c r="U183" s="191"/>
      <c r="V183" s="191"/>
      <c r="W183" s="191"/>
      <c r="X183" s="191"/>
      <c r="Y183" s="47"/>
      <c r="Z183" s="395"/>
      <c r="AA183" s="395"/>
      <c r="AB183" s="395"/>
      <c r="AC183" s="395"/>
    </row>
    <row r="184" spans="1:29" s="394" customFormat="1" ht="10.5" customHeight="1">
      <c r="A184" s="392"/>
      <c r="B184" s="301"/>
      <c r="C184" s="393"/>
      <c r="I184" s="191"/>
      <c r="J184" s="191"/>
      <c r="K184" s="484"/>
      <c r="L184" s="191"/>
      <c r="M184" s="191"/>
      <c r="N184" s="191"/>
      <c r="O184" s="191"/>
      <c r="P184" s="484"/>
      <c r="Q184" s="191"/>
      <c r="R184" s="191"/>
      <c r="S184" s="455"/>
      <c r="T184" s="191"/>
      <c r="U184" s="191"/>
      <c r="V184" s="191"/>
      <c r="W184" s="191"/>
      <c r="X184" s="191"/>
      <c r="Y184" s="47"/>
      <c r="Z184" s="395"/>
      <c r="AA184" s="395"/>
      <c r="AB184" s="395"/>
      <c r="AC184" s="395"/>
    </row>
    <row r="185" spans="1:29" s="394" customFormat="1" ht="10.5" customHeight="1">
      <c r="A185" s="392"/>
      <c r="B185" s="301"/>
      <c r="C185" s="393"/>
      <c r="I185" s="191"/>
      <c r="J185" s="191"/>
      <c r="K185" s="484"/>
      <c r="L185" s="191"/>
      <c r="M185" s="191"/>
      <c r="N185" s="191"/>
      <c r="O185" s="191"/>
      <c r="P185" s="484"/>
      <c r="Q185" s="191"/>
      <c r="R185" s="191"/>
      <c r="S185" s="455"/>
      <c r="T185" s="191"/>
      <c r="U185" s="191"/>
      <c r="V185" s="191"/>
      <c r="W185" s="191"/>
      <c r="X185" s="191"/>
      <c r="Y185" s="47"/>
      <c r="Z185" s="395"/>
      <c r="AA185" s="395"/>
      <c r="AB185" s="395"/>
      <c r="AC185" s="395"/>
    </row>
    <row r="186" spans="1:29" s="394" customFormat="1" ht="10.5" customHeight="1">
      <c r="A186" s="392"/>
      <c r="B186" s="301"/>
      <c r="C186" s="393"/>
      <c r="I186" s="191"/>
      <c r="J186" s="191"/>
      <c r="K186" s="484"/>
      <c r="L186" s="191"/>
      <c r="M186" s="191"/>
      <c r="N186" s="191"/>
      <c r="O186" s="191"/>
      <c r="P186" s="484"/>
      <c r="Q186" s="191"/>
      <c r="R186" s="191"/>
      <c r="S186" s="455"/>
      <c r="T186" s="191"/>
      <c r="U186" s="191"/>
      <c r="V186" s="191"/>
      <c r="W186" s="191"/>
      <c r="X186" s="191"/>
      <c r="Y186" s="47"/>
      <c r="Z186" s="395"/>
      <c r="AA186" s="395"/>
      <c r="AB186" s="395"/>
      <c r="AC186" s="395"/>
    </row>
    <row r="187" spans="1:29" s="394" customFormat="1" ht="10.5" customHeight="1">
      <c r="A187" s="392"/>
      <c r="B187" s="301"/>
      <c r="C187" s="393"/>
      <c r="I187" s="191"/>
      <c r="J187" s="191"/>
      <c r="K187" s="484"/>
      <c r="L187" s="191"/>
      <c r="M187" s="191"/>
      <c r="N187" s="191"/>
      <c r="O187" s="191"/>
      <c r="P187" s="484"/>
      <c r="Q187" s="191"/>
      <c r="R187" s="191"/>
      <c r="S187" s="455"/>
      <c r="T187" s="191"/>
      <c r="U187" s="191"/>
      <c r="V187" s="191"/>
      <c r="W187" s="191"/>
      <c r="X187" s="191"/>
      <c r="Y187" s="47"/>
      <c r="Z187" s="395"/>
      <c r="AA187" s="395"/>
      <c r="AB187" s="395"/>
      <c r="AC187" s="395"/>
    </row>
    <row r="188" spans="1:29" s="394" customFormat="1" ht="10.5" customHeight="1">
      <c r="A188" s="392"/>
      <c r="B188" s="301"/>
      <c r="C188" s="393"/>
      <c r="I188" s="191"/>
      <c r="J188" s="191"/>
      <c r="K188" s="484"/>
      <c r="L188" s="191"/>
      <c r="M188" s="191"/>
      <c r="N188" s="191"/>
      <c r="O188" s="191"/>
      <c r="P188" s="484"/>
      <c r="Q188" s="191"/>
      <c r="R188" s="191"/>
      <c r="S188" s="455"/>
      <c r="T188" s="191"/>
      <c r="U188" s="191"/>
      <c r="V188" s="191"/>
      <c r="W188" s="191"/>
      <c r="X188" s="191"/>
      <c r="Y188" s="47"/>
      <c r="Z188" s="395"/>
      <c r="AA188" s="395"/>
      <c r="AB188" s="395"/>
      <c r="AC188" s="395"/>
    </row>
    <row r="189" spans="1:29" s="394" customFormat="1" ht="10.5" customHeight="1">
      <c r="A189" s="392"/>
      <c r="B189" s="301"/>
      <c r="C189" s="393"/>
      <c r="I189" s="191"/>
      <c r="J189" s="191"/>
      <c r="K189" s="484"/>
      <c r="L189" s="191"/>
      <c r="M189" s="191"/>
      <c r="N189" s="191"/>
      <c r="O189" s="191"/>
      <c r="P189" s="484"/>
      <c r="Q189" s="191"/>
      <c r="R189" s="191"/>
      <c r="S189" s="455"/>
      <c r="T189" s="191"/>
      <c r="U189" s="191"/>
      <c r="V189" s="191"/>
      <c r="W189" s="191"/>
      <c r="X189" s="191"/>
      <c r="Y189" s="47"/>
      <c r="Z189" s="395"/>
      <c r="AA189" s="395"/>
      <c r="AB189" s="395"/>
      <c r="AC189" s="395"/>
    </row>
    <row r="190" spans="1:29" s="394" customFormat="1" ht="10.5" customHeight="1">
      <c r="A190" s="392"/>
      <c r="B190" s="301"/>
      <c r="C190" s="393"/>
      <c r="I190" s="191"/>
      <c r="J190" s="191"/>
      <c r="K190" s="484"/>
      <c r="L190" s="191"/>
      <c r="M190" s="191"/>
      <c r="N190" s="191"/>
      <c r="O190" s="191"/>
      <c r="P190" s="484"/>
      <c r="Q190" s="191"/>
      <c r="R190" s="191"/>
      <c r="S190" s="455"/>
      <c r="T190" s="191"/>
      <c r="U190" s="191"/>
      <c r="V190" s="191"/>
      <c r="W190" s="191"/>
      <c r="X190" s="191"/>
      <c r="Y190" s="47"/>
      <c r="Z190" s="395"/>
      <c r="AA190" s="395"/>
      <c r="AB190" s="395"/>
      <c r="AC190" s="395"/>
    </row>
    <row r="191" spans="1:29" s="394" customFormat="1" ht="10.5" customHeight="1">
      <c r="A191" s="392"/>
      <c r="B191" s="301"/>
      <c r="C191" s="393"/>
      <c r="I191" s="191"/>
      <c r="J191" s="191"/>
      <c r="K191" s="484"/>
      <c r="L191" s="191"/>
      <c r="M191" s="191"/>
      <c r="N191" s="191"/>
      <c r="O191" s="191"/>
      <c r="P191" s="484"/>
      <c r="Q191" s="191"/>
      <c r="R191" s="191"/>
      <c r="S191" s="455"/>
      <c r="T191" s="191"/>
      <c r="U191" s="191"/>
      <c r="V191" s="191"/>
      <c r="W191" s="191"/>
      <c r="X191" s="191"/>
      <c r="Y191" s="47"/>
      <c r="Z191" s="395"/>
      <c r="AA191" s="395"/>
      <c r="AB191" s="395"/>
      <c r="AC191" s="395"/>
    </row>
    <row r="192" spans="1:29" s="394" customFormat="1" ht="10.5" customHeight="1">
      <c r="A192" s="392"/>
      <c r="B192" s="301"/>
      <c r="C192" s="393"/>
      <c r="I192" s="191"/>
      <c r="J192" s="191"/>
      <c r="K192" s="484"/>
      <c r="L192" s="191"/>
      <c r="M192" s="191"/>
      <c r="N192" s="191"/>
      <c r="O192" s="191"/>
      <c r="P192" s="484"/>
      <c r="Q192" s="191"/>
      <c r="R192" s="191"/>
      <c r="S192" s="455"/>
      <c r="T192" s="191"/>
      <c r="U192" s="191"/>
      <c r="V192" s="191"/>
      <c r="W192" s="191"/>
      <c r="X192" s="191"/>
      <c r="Y192" s="47"/>
      <c r="Z192" s="395"/>
      <c r="AA192" s="395"/>
      <c r="AB192" s="395"/>
      <c r="AC192" s="395"/>
    </row>
    <row r="193" spans="1:29" s="394" customFormat="1" ht="10.5" customHeight="1">
      <c r="A193" s="392"/>
      <c r="B193" s="301"/>
      <c r="C193" s="393"/>
      <c r="I193" s="191"/>
      <c r="J193" s="191"/>
      <c r="K193" s="484"/>
      <c r="L193" s="191"/>
      <c r="M193" s="191"/>
      <c r="N193" s="191"/>
      <c r="O193" s="191"/>
      <c r="P193" s="484"/>
      <c r="Q193" s="191"/>
      <c r="R193" s="191"/>
      <c r="S193" s="455"/>
      <c r="T193" s="191"/>
      <c r="U193" s="191"/>
      <c r="V193" s="191"/>
      <c r="W193" s="191"/>
      <c r="X193" s="191"/>
      <c r="Y193" s="47"/>
      <c r="Z193" s="395"/>
      <c r="AA193" s="395"/>
      <c r="AB193" s="395"/>
      <c r="AC193" s="395"/>
    </row>
    <row r="194" spans="1:29" s="394" customFormat="1" ht="10.5" customHeight="1">
      <c r="A194" s="392"/>
      <c r="B194" s="301"/>
      <c r="C194" s="393"/>
      <c r="I194" s="191"/>
      <c r="J194" s="191"/>
      <c r="K194" s="484"/>
      <c r="L194" s="191"/>
      <c r="M194" s="191"/>
      <c r="N194" s="191"/>
      <c r="O194" s="191"/>
      <c r="P194" s="484"/>
      <c r="Q194" s="191"/>
      <c r="R194" s="191"/>
      <c r="S194" s="455"/>
      <c r="T194" s="191"/>
      <c r="U194" s="191"/>
      <c r="V194" s="191"/>
      <c r="W194" s="191"/>
      <c r="X194" s="191"/>
      <c r="Y194" s="47"/>
      <c r="Z194" s="395"/>
      <c r="AA194" s="395"/>
      <c r="AB194" s="395"/>
      <c r="AC194" s="395"/>
    </row>
    <row r="195" spans="1:29" s="394" customFormat="1" ht="10.5" customHeight="1">
      <c r="A195" s="392"/>
      <c r="B195" s="301"/>
      <c r="C195" s="393"/>
      <c r="I195" s="191"/>
      <c r="J195" s="191"/>
      <c r="K195" s="484"/>
      <c r="L195" s="191"/>
      <c r="M195" s="191"/>
      <c r="N195" s="191"/>
      <c r="O195" s="191"/>
      <c r="P195" s="484"/>
      <c r="Q195" s="191"/>
      <c r="R195" s="191"/>
      <c r="S195" s="455"/>
      <c r="T195" s="191"/>
      <c r="U195" s="191"/>
      <c r="V195" s="191"/>
      <c r="W195" s="191"/>
      <c r="X195" s="191"/>
      <c r="Y195" s="47"/>
      <c r="Z195" s="395"/>
      <c r="AA195" s="395"/>
      <c r="AB195" s="395"/>
      <c r="AC195" s="395"/>
    </row>
    <row r="196" spans="1:29" s="394" customFormat="1" ht="10.5" customHeight="1">
      <c r="A196" s="392"/>
      <c r="B196" s="301"/>
      <c r="C196" s="393"/>
      <c r="I196" s="191"/>
      <c r="J196" s="191"/>
      <c r="K196" s="484"/>
      <c r="L196" s="191"/>
      <c r="M196" s="191"/>
      <c r="N196" s="191"/>
      <c r="O196" s="191"/>
      <c r="P196" s="484"/>
      <c r="Q196" s="191"/>
      <c r="R196" s="191"/>
      <c r="S196" s="455"/>
      <c r="T196" s="191"/>
      <c r="U196" s="191"/>
      <c r="V196" s="191"/>
      <c r="W196" s="191"/>
      <c r="X196" s="191"/>
      <c r="Y196" s="47"/>
      <c r="Z196" s="395"/>
      <c r="AA196" s="395"/>
      <c r="AB196" s="395"/>
      <c r="AC196" s="395"/>
    </row>
    <row r="197" spans="1:29" s="394" customFormat="1" ht="10.5" customHeight="1">
      <c r="A197" s="392"/>
      <c r="B197" s="301"/>
      <c r="C197" s="393"/>
      <c r="I197" s="191"/>
      <c r="J197" s="191"/>
      <c r="K197" s="484"/>
      <c r="L197" s="191"/>
      <c r="M197" s="191"/>
      <c r="N197" s="191"/>
      <c r="O197" s="191"/>
      <c r="P197" s="484"/>
      <c r="Q197" s="191"/>
      <c r="R197" s="191"/>
      <c r="S197" s="455"/>
      <c r="T197" s="191"/>
      <c r="U197" s="191"/>
      <c r="V197" s="191"/>
      <c r="W197" s="191"/>
      <c r="X197" s="191"/>
      <c r="Y197" s="47"/>
      <c r="Z197" s="395"/>
      <c r="AA197" s="395"/>
      <c r="AB197" s="395"/>
      <c r="AC197" s="395"/>
    </row>
    <row r="198" spans="1:29" s="394" customFormat="1" ht="10.5" customHeight="1">
      <c r="A198" s="392"/>
      <c r="B198" s="301"/>
      <c r="C198" s="393"/>
      <c r="I198" s="191"/>
      <c r="J198" s="191"/>
      <c r="K198" s="484"/>
      <c r="L198" s="191"/>
      <c r="M198" s="191"/>
      <c r="N198" s="191"/>
      <c r="O198" s="191"/>
      <c r="P198" s="484"/>
      <c r="Q198" s="191"/>
      <c r="R198" s="191"/>
      <c r="S198" s="455"/>
      <c r="T198" s="191"/>
      <c r="U198" s="191"/>
      <c r="V198" s="191"/>
      <c r="W198" s="191"/>
      <c r="X198" s="191"/>
      <c r="Y198" s="47"/>
      <c r="Z198" s="395"/>
      <c r="AA198" s="395"/>
      <c r="AB198" s="395"/>
      <c r="AC198" s="395"/>
    </row>
    <row r="199" spans="1:29" s="394" customFormat="1" ht="10.5" customHeight="1">
      <c r="A199" s="392"/>
      <c r="B199" s="301"/>
      <c r="C199" s="393"/>
      <c r="I199" s="191"/>
      <c r="J199" s="191"/>
      <c r="K199" s="484"/>
      <c r="L199" s="191"/>
      <c r="M199" s="191"/>
      <c r="N199" s="191"/>
      <c r="O199" s="191"/>
      <c r="P199" s="484"/>
      <c r="Q199" s="191"/>
      <c r="R199" s="191"/>
      <c r="S199" s="455"/>
      <c r="T199" s="191"/>
      <c r="U199" s="191"/>
      <c r="V199" s="191"/>
      <c r="W199" s="191"/>
      <c r="X199" s="191"/>
      <c r="Y199" s="47"/>
      <c r="Z199" s="395"/>
      <c r="AA199" s="395"/>
      <c r="AB199" s="395"/>
      <c r="AC199" s="395"/>
    </row>
    <row r="200" spans="1:29" s="394" customFormat="1" ht="10.5" customHeight="1">
      <c r="A200" s="392"/>
      <c r="B200" s="301"/>
      <c r="C200" s="393"/>
      <c r="I200" s="191"/>
      <c r="J200" s="191"/>
      <c r="K200" s="484"/>
      <c r="L200" s="191"/>
      <c r="M200" s="191"/>
      <c r="N200" s="191"/>
      <c r="O200" s="191"/>
      <c r="P200" s="484"/>
      <c r="Q200" s="191"/>
      <c r="R200" s="191"/>
      <c r="S200" s="455"/>
      <c r="T200" s="191"/>
      <c r="U200" s="191"/>
      <c r="V200" s="191"/>
      <c r="W200" s="191"/>
      <c r="X200" s="191"/>
      <c r="Y200" s="47"/>
      <c r="Z200" s="395"/>
      <c r="AA200" s="395"/>
      <c r="AB200" s="395"/>
      <c r="AC200" s="395"/>
    </row>
    <row r="201" spans="1:29" s="394" customFormat="1" ht="10.5" customHeight="1">
      <c r="A201" s="392"/>
      <c r="B201" s="301"/>
      <c r="C201" s="393"/>
      <c r="I201" s="191"/>
      <c r="J201" s="191"/>
      <c r="K201" s="484"/>
      <c r="L201" s="191"/>
      <c r="M201" s="191"/>
      <c r="N201" s="191"/>
      <c r="O201" s="191"/>
      <c r="P201" s="484"/>
      <c r="Q201" s="191"/>
      <c r="R201" s="191"/>
      <c r="S201" s="455"/>
      <c r="T201" s="191"/>
      <c r="U201" s="191"/>
      <c r="V201" s="191"/>
      <c r="W201" s="191"/>
      <c r="X201" s="191"/>
      <c r="Y201" s="47"/>
      <c r="Z201" s="395"/>
      <c r="AA201" s="395"/>
      <c r="AB201" s="395"/>
      <c r="AC201" s="395"/>
    </row>
    <row r="202" spans="1:29" s="394" customFormat="1" ht="10.5" customHeight="1">
      <c r="A202" s="392"/>
      <c r="B202" s="301"/>
      <c r="C202" s="393"/>
      <c r="I202" s="191"/>
      <c r="J202" s="191"/>
      <c r="K202" s="484"/>
      <c r="L202" s="191"/>
      <c r="M202" s="191"/>
      <c r="N202" s="191"/>
      <c r="O202" s="191"/>
      <c r="P202" s="484"/>
      <c r="Q202" s="191"/>
      <c r="R202" s="191"/>
      <c r="S202" s="455"/>
      <c r="T202" s="191"/>
      <c r="U202" s="191"/>
      <c r="V202" s="191"/>
      <c r="W202" s="191"/>
      <c r="X202" s="191"/>
      <c r="Y202" s="47"/>
      <c r="Z202" s="395"/>
      <c r="AA202" s="395"/>
      <c r="AB202" s="395"/>
      <c r="AC202" s="395"/>
    </row>
    <row r="203" spans="1:29" s="394" customFormat="1" ht="10.5" customHeight="1">
      <c r="A203" s="392"/>
      <c r="B203" s="301"/>
      <c r="C203" s="393"/>
      <c r="I203" s="191"/>
      <c r="J203" s="191"/>
      <c r="K203" s="484"/>
      <c r="L203" s="191"/>
      <c r="M203" s="191"/>
      <c r="N203" s="191"/>
      <c r="O203" s="191"/>
      <c r="P203" s="484"/>
      <c r="Q203" s="191"/>
      <c r="R203" s="191"/>
      <c r="S203" s="455"/>
      <c r="T203" s="191"/>
      <c r="U203" s="191"/>
      <c r="V203" s="191"/>
      <c r="W203" s="191"/>
      <c r="X203" s="191"/>
      <c r="Y203" s="47"/>
      <c r="Z203" s="395"/>
      <c r="AA203" s="395"/>
      <c r="AB203" s="395"/>
      <c r="AC203" s="395"/>
    </row>
    <row r="204" spans="1:29" s="394" customFormat="1" ht="10.5" customHeight="1">
      <c r="A204" s="392"/>
      <c r="B204" s="301"/>
      <c r="C204" s="393"/>
      <c r="I204" s="191"/>
      <c r="J204" s="191"/>
      <c r="K204" s="484"/>
      <c r="L204" s="191"/>
      <c r="M204" s="191"/>
      <c r="N204" s="191"/>
      <c r="O204" s="191"/>
      <c r="P204" s="484"/>
      <c r="Q204" s="191"/>
      <c r="R204" s="191"/>
      <c r="S204" s="455"/>
      <c r="T204" s="191"/>
      <c r="U204" s="191"/>
      <c r="V204" s="191"/>
      <c r="W204" s="191"/>
      <c r="X204" s="191"/>
      <c r="Y204" s="47"/>
      <c r="Z204" s="395"/>
      <c r="AA204" s="395"/>
      <c r="AB204" s="395"/>
      <c r="AC204" s="395"/>
    </row>
    <row r="205" spans="1:29" s="394" customFormat="1" ht="10.5" customHeight="1">
      <c r="A205" s="392"/>
      <c r="B205" s="301"/>
      <c r="C205" s="393"/>
      <c r="I205" s="191"/>
      <c r="J205" s="191"/>
      <c r="K205" s="484"/>
      <c r="L205" s="191"/>
      <c r="M205" s="191"/>
      <c r="N205" s="191"/>
      <c r="O205" s="191"/>
      <c r="P205" s="484"/>
      <c r="Q205" s="191"/>
      <c r="R205" s="191"/>
      <c r="S205" s="455"/>
      <c r="T205" s="191"/>
      <c r="U205" s="191"/>
      <c r="V205" s="191"/>
      <c r="W205" s="191"/>
      <c r="X205" s="191"/>
      <c r="Y205" s="47"/>
      <c r="Z205" s="395"/>
      <c r="AA205" s="395"/>
      <c r="AB205" s="395"/>
      <c r="AC205" s="395"/>
    </row>
    <row r="206" spans="1:29" s="394" customFormat="1" ht="10.5" customHeight="1">
      <c r="A206" s="392"/>
      <c r="B206" s="301"/>
      <c r="C206" s="393"/>
      <c r="I206" s="191"/>
      <c r="J206" s="191"/>
      <c r="K206" s="484"/>
      <c r="L206" s="191"/>
      <c r="M206" s="191"/>
      <c r="N206" s="191"/>
      <c r="O206" s="191"/>
      <c r="P206" s="484"/>
      <c r="Q206" s="191"/>
      <c r="R206" s="191"/>
      <c r="S206" s="455"/>
      <c r="T206" s="191"/>
      <c r="U206" s="191"/>
      <c r="V206" s="191"/>
      <c r="W206" s="191"/>
      <c r="X206" s="191"/>
      <c r="Y206" s="47"/>
      <c r="Z206" s="395"/>
      <c r="AA206" s="395"/>
      <c r="AB206" s="395"/>
      <c r="AC206" s="395"/>
    </row>
    <row r="207" spans="1:29" s="394" customFormat="1" ht="10.5" customHeight="1">
      <c r="A207" s="392"/>
      <c r="B207" s="301"/>
      <c r="C207" s="393"/>
      <c r="I207" s="191"/>
      <c r="J207" s="191"/>
      <c r="K207" s="484"/>
      <c r="L207" s="191"/>
      <c r="M207" s="191"/>
      <c r="N207" s="191"/>
      <c r="O207" s="191"/>
      <c r="P207" s="484"/>
      <c r="Q207" s="191"/>
      <c r="R207" s="191"/>
      <c r="S207" s="455"/>
      <c r="T207" s="191"/>
      <c r="U207" s="191"/>
      <c r="V207" s="191"/>
      <c r="W207" s="191"/>
      <c r="X207" s="191"/>
      <c r="Y207" s="47"/>
      <c r="Z207" s="395"/>
      <c r="AA207" s="395"/>
      <c r="AB207" s="395"/>
      <c r="AC207" s="395"/>
    </row>
    <row r="208" spans="1:29" s="394" customFormat="1" ht="10.5" customHeight="1">
      <c r="A208" s="392"/>
      <c r="B208" s="301"/>
      <c r="C208" s="393"/>
      <c r="I208" s="191"/>
      <c r="J208" s="191"/>
      <c r="K208" s="484"/>
      <c r="L208" s="191"/>
      <c r="M208" s="191"/>
      <c r="N208" s="191"/>
      <c r="O208" s="191"/>
      <c r="P208" s="484"/>
      <c r="Q208" s="191"/>
      <c r="R208" s="191"/>
      <c r="S208" s="455"/>
      <c r="T208" s="191"/>
      <c r="U208" s="191"/>
      <c r="V208" s="191"/>
      <c r="W208" s="191"/>
      <c r="X208" s="191"/>
      <c r="Y208" s="47"/>
      <c r="Z208" s="395"/>
      <c r="AA208" s="395"/>
      <c r="AB208" s="395"/>
      <c r="AC208" s="395"/>
    </row>
    <row r="209" spans="1:29" s="394" customFormat="1" ht="10.5" customHeight="1">
      <c r="A209" s="392"/>
      <c r="B209" s="301"/>
      <c r="C209" s="393"/>
      <c r="I209" s="191"/>
      <c r="J209" s="191"/>
      <c r="K209" s="484"/>
      <c r="L209" s="191"/>
      <c r="M209" s="191"/>
      <c r="N209" s="191"/>
      <c r="O209" s="191"/>
      <c r="P209" s="484"/>
      <c r="Q209" s="191"/>
      <c r="R209" s="191"/>
      <c r="S209" s="455"/>
      <c r="T209" s="191"/>
      <c r="U209" s="191"/>
      <c r="V209" s="191"/>
      <c r="W209" s="191"/>
      <c r="X209" s="191"/>
      <c r="Y209" s="47"/>
      <c r="Z209" s="395"/>
      <c r="AA209" s="395"/>
      <c r="AB209" s="395"/>
      <c r="AC209" s="395"/>
    </row>
    <row r="210" spans="1:29" s="394" customFormat="1" ht="10.5" customHeight="1">
      <c r="A210" s="392"/>
      <c r="B210" s="301"/>
      <c r="C210" s="393"/>
      <c r="I210" s="191"/>
      <c r="J210" s="191"/>
      <c r="K210" s="484"/>
      <c r="L210" s="191"/>
      <c r="M210" s="191"/>
      <c r="N210" s="191"/>
      <c r="O210" s="191"/>
      <c r="P210" s="484"/>
      <c r="Q210" s="191"/>
      <c r="R210" s="191"/>
      <c r="S210" s="455"/>
      <c r="T210" s="191"/>
      <c r="U210" s="191"/>
      <c r="V210" s="191"/>
      <c r="W210" s="191"/>
      <c r="X210" s="191"/>
      <c r="Y210" s="47"/>
      <c r="Z210" s="395"/>
      <c r="AA210" s="395"/>
      <c r="AB210" s="395"/>
      <c r="AC210" s="395"/>
    </row>
    <row r="211" spans="1:29" s="394" customFormat="1" ht="10.5" customHeight="1">
      <c r="A211" s="392"/>
      <c r="B211" s="301"/>
      <c r="C211" s="393"/>
      <c r="I211" s="191"/>
      <c r="J211" s="191"/>
      <c r="K211" s="484"/>
      <c r="L211" s="191"/>
      <c r="M211" s="191"/>
      <c r="N211" s="191"/>
      <c r="O211" s="191"/>
      <c r="P211" s="484"/>
      <c r="Q211" s="191"/>
      <c r="R211" s="191"/>
      <c r="S211" s="455"/>
      <c r="T211" s="191"/>
      <c r="U211" s="191"/>
      <c r="V211" s="191"/>
      <c r="W211" s="191"/>
      <c r="X211" s="191"/>
      <c r="Y211" s="47"/>
      <c r="Z211" s="395"/>
      <c r="AA211" s="395"/>
      <c r="AB211" s="395"/>
      <c r="AC211" s="395"/>
    </row>
    <row r="212" spans="1:29" s="394" customFormat="1" ht="10.5" customHeight="1">
      <c r="A212" s="392"/>
      <c r="B212" s="301"/>
      <c r="C212" s="393"/>
      <c r="I212" s="191"/>
      <c r="J212" s="191"/>
      <c r="K212" s="484"/>
      <c r="L212" s="191"/>
      <c r="M212" s="191"/>
      <c r="N212" s="191"/>
      <c r="O212" s="191"/>
      <c r="P212" s="484"/>
      <c r="Q212" s="191"/>
      <c r="R212" s="191"/>
      <c r="S212" s="455"/>
      <c r="T212" s="191"/>
      <c r="U212" s="191"/>
      <c r="V212" s="191"/>
      <c r="W212" s="191"/>
      <c r="X212" s="191"/>
      <c r="Y212" s="47"/>
      <c r="Z212" s="395"/>
      <c r="AA212" s="395"/>
      <c r="AB212" s="395"/>
      <c r="AC212" s="395"/>
    </row>
    <row r="213" spans="1:29" s="394" customFormat="1" ht="10.5" customHeight="1">
      <c r="A213" s="392"/>
      <c r="B213" s="301"/>
      <c r="C213" s="393"/>
      <c r="I213" s="191"/>
      <c r="J213" s="191"/>
      <c r="K213" s="484"/>
      <c r="L213" s="191"/>
      <c r="M213" s="191"/>
      <c r="N213" s="191"/>
      <c r="O213" s="191"/>
      <c r="P213" s="484"/>
      <c r="Q213" s="191"/>
      <c r="R213" s="191"/>
      <c r="S213" s="455"/>
      <c r="T213" s="191"/>
      <c r="U213" s="191"/>
      <c r="V213" s="191"/>
      <c r="W213" s="191"/>
      <c r="X213" s="191"/>
      <c r="Y213" s="47"/>
      <c r="Z213" s="395"/>
      <c r="AA213" s="395"/>
      <c r="AB213" s="395"/>
      <c r="AC213" s="395"/>
    </row>
    <row r="214" spans="1:29" s="394" customFormat="1" ht="10.5" customHeight="1">
      <c r="A214" s="392"/>
      <c r="B214" s="301"/>
      <c r="C214" s="393"/>
      <c r="I214" s="191"/>
      <c r="J214" s="191"/>
      <c r="K214" s="484"/>
      <c r="L214" s="191"/>
      <c r="M214" s="191"/>
      <c r="N214" s="191"/>
      <c r="O214" s="191"/>
      <c r="P214" s="484"/>
      <c r="Q214" s="191"/>
      <c r="R214" s="191"/>
      <c r="S214" s="455"/>
      <c r="T214" s="191"/>
      <c r="U214" s="191"/>
      <c r="V214" s="191"/>
      <c r="W214" s="191"/>
      <c r="X214" s="191"/>
      <c r="Y214" s="47"/>
      <c r="Z214" s="395"/>
      <c r="AA214" s="395"/>
      <c r="AB214" s="395"/>
      <c r="AC214" s="395"/>
    </row>
    <row r="215" spans="1:29" s="394" customFormat="1" ht="10.5" customHeight="1">
      <c r="A215" s="392"/>
      <c r="B215" s="301"/>
      <c r="C215" s="393"/>
      <c r="I215" s="191"/>
      <c r="J215" s="191"/>
      <c r="K215" s="484"/>
      <c r="L215" s="191"/>
      <c r="M215" s="191"/>
      <c r="N215" s="191"/>
      <c r="O215" s="191"/>
      <c r="P215" s="484"/>
      <c r="Q215" s="191"/>
      <c r="R215" s="191"/>
      <c r="S215" s="455"/>
      <c r="T215" s="191"/>
      <c r="U215" s="191"/>
      <c r="V215" s="191"/>
      <c r="W215" s="191"/>
      <c r="X215" s="191"/>
      <c r="Y215" s="47"/>
      <c r="Z215" s="395"/>
      <c r="AA215" s="395"/>
      <c r="AB215" s="395"/>
      <c r="AC215" s="395"/>
    </row>
    <row r="216" spans="1:29" s="394" customFormat="1" ht="10.5" customHeight="1">
      <c r="A216" s="392"/>
      <c r="B216" s="301"/>
      <c r="C216" s="393"/>
      <c r="I216" s="191"/>
      <c r="J216" s="191"/>
      <c r="K216" s="484"/>
      <c r="L216" s="191"/>
      <c r="M216" s="191"/>
      <c r="N216" s="191"/>
      <c r="O216" s="191"/>
      <c r="P216" s="484"/>
      <c r="Q216" s="191"/>
      <c r="R216" s="191"/>
      <c r="S216" s="455"/>
      <c r="T216" s="191"/>
      <c r="U216" s="191"/>
      <c r="V216" s="191"/>
      <c r="W216" s="191"/>
      <c r="X216" s="191"/>
      <c r="Y216" s="47"/>
      <c r="Z216" s="395"/>
      <c r="AA216" s="395"/>
      <c r="AB216" s="395"/>
      <c r="AC216" s="395"/>
    </row>
    <row r="217" spans="1:29" s="394" customFormat="1" ht="10.5" customHeight="1">
      <c r="A217" s="392"/>
      <c r="B217" s="301"/>
      <c r="C217" s="393"/>
      <c r="I217" s="191"/>
      <c r="J217" s="191"/>
      <c r="K217" s="484"/>
      <c r="L217" s="191"/>
      <c r="M217" s="191"/>
      <c r="N217" s="191"/>
      <c r="O217" s="191"/>
      <c r="P217" s="484"/>
      <c r="Q217" s="191"/>
      <c r="R217" s="191"/>
      <c r="S217" s="455"/>
      <c r="T217" s="191"/>
      <c r="U217" s="191"/>
      <c r="V217" s="191"/>
      <c r="W217" s="191"/>
      <c r="X217" s="191"/>
      <c r="Y217" s="47"/>
      <c r="Z217" s="395"/>
      <c r="AA217" s="395"/>
      <c r="AB217" s="395"/>
      <c r="AC217" s="395"/>
    </row>
    <row r="218" spans="1:29" s="394" customFormat="1" ht="10.5" customHeight="1">
      <c r="A218" s="392"/>
      <c r="B218" s="301"/>
      <c r="C218" s="393"/>
      <c r="I218" s="191"/>
      <c r="J218" s="191"/>
      <c r="K218" s="484"/>
      <c r="L218" s="191"/>
      <c r="M218" s="191"/>
      <c r="N218" s="191"/>
      <c r="O218" s="191"/>
      <c r="P218" s="484"/>
      <c r="Q218" s="191"/>
      <c r="R218" s="191"/>
      <c r="S218" s="455"/>
      <c r="T218" s="191"/>
      <c r="U218" s="191"/>
      <c r="V218" s="191"/>
      <c r="W218" s="191"/>
      <c r="X218" s="191"/>
      <c r="Y218" s="47"/>
      <c r="Z218" s="395"/>
      <c r="AA218" s="395"/>
      <c r="AB218" s="395"/>
      <c r="AC218" s="395"/>
    </row>
    <row r="219" spans="1:29" s="394" customFormat="1" ht="10.5" customHeight="1">
      <c r="A219" s="392"/>
      <c r="B219" s="301"/>
      <c r="C219" s="393"/>
      <c r="I219" s="191"/>
      <c r="J219" s="191"/>
      <c r="K219" s="484"/>
      <c r="L219" s="191"/>
      <c r="M219" s="191"/>
      <c r="N219" s="191"/>
      <c r="O219" s="191"/>
      <c r="P219" s="484"/>
      <c r="Q219" s="191"/>
      <c r="R219" s="191"/>
      <c r="S219" s="455"/>
      <c r="T219" s="191"/>
      <c r="U219" s="191"/>
      <c r="V219" s="191"/>
      <c r="W219" s="191"/>
      <c r="X219" s="191"/>
      <c r="Y219" s="47"/>
      <c r="Z219" s="395"/>
      <c r="AA219" s="395"/>
      <c r="AB219" s="395"/>
      <c r="AC219" s="395"/>
    </row>
    <row r="220" spans="1:29" s="394" customFormat="1" ht="10.5" customHeight="1">
      <c r="A220" s="392"/>
      <c r="B220" s="301"/>
      <c r="C220" s="393"/>
      <c r="I220" s="191"/>
      <c r="J220" s="191"/>
      <c r="K220" s="484"/>
      <c r="L220" s="191"/>
      <c r="M220" s="191"/>
      <c r="N220" s="191"/>
      <c r="O220" s="191"/>
      <c r="P220" s="484"/>
      <c r="Q220" s="191"/>
      <c r="R220" s="191"/>
      <c r="S220" s="455"/>
      <c r="T220" s="191"/>
      <c r="U220" s="191"/>
      <c r="V220" s="191"/>
      <c r="W220" s="191"/>
      <c r="X220" s="191"/>
      <c r="Y220" s="47"/>
      <c r="Z220" s="395"/>
      <c r="AA220" s="395"/>
      <c r="AB220" s="395"/>
      <c r="AC220" s="395"/>
    </row>
    <row r="221" spans="1:29" s="394" customFormat="1" ht="10.5" customHeight="1">
      <c r="A221" s="392"/>
      <c r="B221" s="301"/>
      <c r="C221" s="393"/>
      <c r="I221" s="191"/>
      <c r="J221" s="191"/>
      <c r="K221" s="484"/>
      <c r="L221" s="191"/>
      <c r="M221" s="191"/>
      <c r="N221" s="191"/>
      <c r="O221" s="191"/>
      <c r="P221" s="484"/>
      <c r="Q221" s="191"/>
      <c r="R221" s="191"/>
      <c r="S221" s="455"/>
      <c r="T221" s="191"/>
      <c r="U221" s="191"/>
      <c r="V221" s="191"/>
      <c r="W221" s="191"/>
      <c r="X221" s="191"/>
      <c r="Y221" s="47"/>
      <c r="Z221" s="395"/>
      <c r="AA221" s="395"/>
      <c r="AB221" s="395"/>
      <c r="AC221" s="395"/>
    </row>
    <row r="222" spans="1:29" s="394" customFormat="1" ht="10.5" customHeight="1">
      <c r="A222" s="392"/>
      <c r="B222" s="301"/>
      <c r="C222" s="393"/>
      <c r="I222" s="191"/>
      <c r="J222" s="191"/>
      <c r="K222" s="484"/>
      <c r="L222" s="191"/>
      <c r="M222" s="191"/>
      <c r="N222" s="191"/>
      <c r="O222" s="191"/>
      <c r="P222" s="484"/>
      <c r="Q222" s="191"/>
      <c r="R222" s="191"/>
      <c r="S222" s="455"/>
      <c r="T222" s="191"/>
      <c r="U222" s="191"/>
      <c r="V222" s="191"/>
      <c r="W222" s="191"/>
      <c r="X222" s="191"/>
      <c r="Y222" s="47"/>
      <c r="Z222" s="395"/>
      <c r="AA222" s="395"/>
      <c r="AB222" s="395"/>
      <c r="AC222" s="395"/>
    </row>
    <row r="223" spans="1:29" s="394" customFormat="1" ht="10.5" customHeight="1">
      <c r="A223" s="392"/>
      <c r="B223" s="301"/>
      <c r="C223" s="393"/>
      <c r="I223" s="191"/>
      <c r="J223" s="191"/>
      <c r="K223" s="484"/>
      <c r="L223" s="191"/>
      <c r="M223" s="191"/>
      <c r="N223" s="191"/>
      <c r="O223" s="191"/>
      <c r="P223" s="484"/>
      <c r="Q223" s="191"/>
      <c r="R223" s="191"/>
      <c r="S223" s="455"/>
      <c r="T223" s="191"/>
      <c r="U223" s="191"/>
      <c r="V223" s="191"/>
      <c r="W223" s="191"/>
      <c r="X223" s="191"/>
      <c r="Y223" s="47"/>
      <c r="Z223" s="395"/>
      <c r="AA223" s="395"/>
      <c r="AB223" s="395"/>
      <c r="AC223" s="395"/>
    </row>
    <row r="224" spans="1:29" s="394" customFormat="1" ht="10.5" customHeight="1">
      <c r="A224" s="392"/>
      <c r="B224" s="301"/>
      <c r="C224" s="393"/>
      <c r="I224" s="191"/>
      <c r="J224" s="191"/>
      <c r="K224" s="484"/>
      <c r="L224" s="191"/>
      <c r="M224" s="191"/>
      <c r="N224" s="191"/>
      <c r="O224" s="191"/>
      <c r="P224" s="484"/>
      <c r="Q224" s="191"/>
      <c r="R224" s="191"/>
      <c r="S224" s="455"/>
      <c r="T224" s="191"/>
      <c r="U224" s="191"/>
      <c r="V224" s="191"/>
      <c r="W224" s="191"/>
      <c r="X224" s="191"/>
      <c r="Y224" s="47"/>
      <c r="Z224" s="395"/>
      <c r="AA224" s="395"/>
      <c r="AB224" s="395"/>
      <c r="AC224" s="395"/>
    </row>
    <row r="225" spans="1:29" s="394" customFormat="1" ht="10.5" customHeight="1">
      <c r="A225" s="392"/>
      <c r="B225" s="301"/>
      <c r="C225" s="393"/>
      <c r="I225" s="191"/>
      <c r="J225" s="191"/>
      <c r="K225" s="484"/>
      <c r="L225" s="191"/>
      <c r="M225" s="191"/>
      <c r="N225" s="191"/>
      <c r="O225" s="191"/>
      <c r="P225" s="484"/>
      <c r="Q225" s="191"/>
      <c r="R225" s="191"/>
      <c r="S225" s="455"/>
      <c r="T225" s="191"/>
      <c r="U225" s="191"/>
      <c r="V225" s="191"/>
      <c r="W225" s="191"/>
      <c r="X225" s="191"/>
      <c r="Y225" s="47"/>
      <c r="Z225" s="395"/>
      <c r="AA225" s="395"/>
      <c r="AB225" s="395"/>
      <c r="AC225" s="395"/>
    </row>
    <row r="226" spans="1:29" s="394" customFormat="1" ht="10.5" customHeight="1">
      <c r="A226" s="392"/>
      <c r="B226" s="301"/>
      <c r="C226" s="393"/>
      <c r="I226" s="191"/>
      <c r="J226" s="191"/>
      <c r="K226" s="484"/>
      <c r="L226" s="191"/>
      <c r="M226" s="191"/>
      <c r="N226" s="191"/>
      <c r="O226" s="191"/>
      <c r="P226" s="484"/>
      <c r="Q226" s="191"/>
      <c r="R226" s="191"/>
      <c r="S226" s="455"/>
      <c r="T226" s="191"/>
      <c r="U226" s="191"/>
      <c r="V226" s="191"/>
      <c r="W226" s="191"/>
      <c r="X226" s="191"/>
      <c r="Y226" s="47"/>
      <c r="Z226" s="395"/>
      <c r="AA226" s="395"/>
      <c r="AB226" s="395"/>
      <c r="AC226" s="395"/>
    </row>
    <row r="227" spans="1:29" s="394" customFormat="1" ht="10.5" customHeight="1">
      <c r="A227" s="392"/>
      <c r="B227" s="301"/>
      <c r="C227" s="393"/>
      <c r="I227" s="191"/>
      <c r="J227" s="191"/>
      <c r="K227" s="484"/>
      <c r="L227" s="191"/>
      <c r="M227" s="191"/>
      <c r="N227" s="191"/>
      <c r="O227" s="191"/>
      <c r="P227" s="484"/>
      <c r="Q227" s="191"/>
      <c r="R227" s="191"/>
      <c r="S227" s="455"/>
      <c r="T227" s="191"/>
      <c r="U227" s="191"/>
      <c r="V227" s="191"/>
      <c r="W227" s="191"/>
      <c r="X227" s="191"/>
      <c r="Y227" s="47"/>
      <c r="Z227" s="395"/>
      <c r="AA227" s="395"/>
      <c r="AB227" s="395"/>
      <c r="AC227" s="395"/>
    </row>
    <row r="228" spans="1:29" s="394" customFormat="1" ht="10.5" customHeight="1">
      <c r="A228" s="392"/>
      <c r="B228" s="301"/>
      <c r="C228" s="393"/>
      <c r="I228" s="191"/>
      <c r="J228" s="191"/>
      <c r="K228" s="484"/>
      <c r="L228" s="191"/>
      <c r="M228" s="191"/>
      <c r="N228" s="191"/>
      <c r="O228" s="191"/>
      <c r="P228" s="484"/>
      <c r="Q228" s="191"/>
      <c r="R228" s="191"/>
      <c r="S228" s="455"/>
      <c r="T228" s="191"/>
      <c r="U228" s="191"/>
      <c r="V228" s="191"/>
      <c r="W228" s="191"/>
      <c r="X228" s="191"/>
      <c r="Y228" s="47"/>
      <c r="Z228" s="395"/>
      <c r="AA228" s="395"/>
      <c r="AB228" s="395"/>
      <c r="AC228" s="395"/>
    </row>
    <row r="229" spans="1:29" s="394" customFormat="1" ht="10.5" customHeight="1">
      <c r="A229" s="392"/>
      <c r="B229" s="301"/>
      <c r="C229" s="393"/>
      <c r="I229" s="191"/>
      <c r="J229" s="191"/>
      <c r="K229" s="484"/>
      <c r="L229" s="191"/>
      <c r="M229" s="191"/>
      <c r="N229" s="191"/>
      <c r="O229" s="191"/>
      <c r="P229" s="484"/>
      <c r="Q229" s="191"/>
      <c r="R229" s="191"/>
      <c r="S229" s="455"/>
      <c r="T229" s="191"/>
      <c r="U229" s="191"/>
      <c r="V229" s="191"/>
      <c r="W229" s="191"/>
      <c r="X229" s="191"/>
      <c r="Y229" s="47"/>
      <c r="Z229" s="395"/>
      <c r="AA229" s="395"/>
      <c r="AB229" s="395"/>
      <c r="AC229" s="395"/>
    </row>
    <row r="230" spans="1:29" s="394" customFormat="1" ht="10.5" customHeight="1">
      <c r="A230" s="392"/>
      <c r="B230" s="301"/>
      <c r="C230" s="393"/>
      <c r="I230" s="191"/>
      <c r="J230" s="191"/>
      <c r="K230" s="484"/>
      <c r="L230" s="191"/>
      <c r="M230" s="191"/>
      <c r="N230" s="191"/>
      <c r="O230" s="191"/>
      <c r="P230" s="484"/>
      <c r="Q230" s="191"/>
      <c r="R230" s="191"/>
      <c r="S230" s="455"/>
      <c r="T230" s="191"/>
      <c r="U230" s="191"/>
      <c r="V230" s="191"/>
      <c r="W230" s="191"/>
      <c r="X230" s="191"/>
      <c r="Y230" s="47"/>
      <c r="Z230" s="395"/>
      <c r="AA230" s="395"/>
      <c r="AB230" s="395"/>
      <c r="AC230" s="395"/>
    </row>
    <row r="231" spans="1:29" s="394" customFormat="1" ht="10.5" customHeight="1">
      <c r="A231" s="392"/>
      <c r="B231" s="301"/>
      <c r="C231" s="393"/>
      <c r="I231" s="191"/>
      <c r="J231" s="191"/>
      <c r="K231" s="484"/>
      <c r="L231" s="191"/>
      <c r="M231" s="191"/>
      <c r="N231" s="191"/>
      <c r="O231" s="191"/>
      <c r="P231" s="484"/>
      <c r="Q231" s="191"/>
      <c r="R231" s="191"/>
      <c r="S231" s="455"/>
      <c r="T231" s="191"/>
      <c r="U231" s="191"/>
      <c r="V231" s="191"/>
      <c r="W231" s="191"/>
      <c r="X231" s="191"/>
      <c r="Y231" s="47"/>
      <c r="Z231" s="395"/>
      <c r="AA231" s="395"/>
      <c r="AB231" s="395"/>
      <c r="AC231" s="395"/>
    </row>
    <row r="232" spans="1:29" s="394" customFormat="1" ht="10.5" customHeight="1">
      <c r="A232" s="392"/>
      <c r="B232" s="301"/>
      <c r="C232" s="393"/>
      <c r="I232" s="191"/>
      <c r="J232" s="191"/>
      <c r="K232" s="484"/>
      <c r="L232" s="191"/>
      <c r="M232" s="191"/>
      <c r="N232" s="191"/>
      <c r="O232" s="191"/>
      <c r="P232" s="484"/>
      <c r="Q232" s="191"/>
      <c r="R232" s="191"/>
      <c r="S232" s="455"/>
      <c r="T232" s="191"/>
      <c r="U232" s="191"/>
      <c r="V232" s="191"/>
      <c r="W232" s="191"/>
      <c r="X232" s="191"/>
      <c r="Y232" s="47"/>
      <c r="Z232" s="395"/>
      <c r="AA232" s="395"/>
      <c r="AB232" s="395"/>
      <c r="AC232" s="395"/>
    </row>
    <row r="233" spans="1:29" s="394" customFormat="1" ht="10.5" customHeight="1">
      <c r="A233" s="392"/>
      <c r="B233" s="301"/>
      <c r="C233" s="393"/>
      <c r="I233" s="191"/>
      <c r="J233" s="191"/>
      <c r="K233" s="484"/>
      <c r="L233" s="191"/>
      <c r="M233" s="191"/>
      <c r="N233" s="191"/>
      <c r="O233" s="191"/>
      <c r="P233" s="484"/>
      <c r="Q233" s="191"/>
      <c r="R233" s="191"/>
      <c r="S233" s="455"/>
      <c r="T233" s="191"/>
      <c r="U233" s="191"/>
      <c r="V233" s="191"/>
      <c r="W233" s="191"/>
      <c r="X233" s="191"/>
      <c r="Y233" s="47"/>
      <c r="Z233" s="395"/>
      <c r="AA233" s="395"/>
      <c r="AB233" s="395"/>
      <c r="AC233" s="395"/>
    </row>
    <row r="234" spans="1:29" s="394" customFormat="1" ht="10.5" customHeight="1">
      <c r="A234" s="392"/>
      <c r="B234" s="301"/>
      <c r="C234" s="393"/>
      <c r="I234" s="191"/>
      <c r="J234" s="191"/>
      <c r="K234" s="484"/>
      <c r="L234" s="191"/>
      <c r="M234" s="191"/>
      <c r="N234" s="191"/>
      <c r="O234" s="191"/>
      <c r="P234" s="484"/>
      <c r="Q234" s="191"/>
      <c r="R234" s="191"/>
      <c r="S234" s="455"/>
      <c r="T234" s="191"/>
      <c r="U234" s="191"/>
      <c r="V234" s="191"/>
      <c r="W234" s="191"/>
      <c r="X234" s="191"/>
      <c r="Y234" s="47"/>
      <c r="Z234" s="395"/>
      <c r="AA234" s="395"/>
      <c r="AB234" s="395"/>
      <c r="AC234" s="395"/>
    </row>
    <row r="235" spans="1:29" s="394" customFormat="1" ht="10.5" customHeight="1">
      <c r="A235" s="392"/>
      <c r="B235" s="301"/>
      <c r="C235" s="393"/>
      <c r="I235" s="191"/>
      <c r="J235" s="191"/>
      <c r="K235" s="484"/>
      <c r="L235" s="191"/>
      <c r="M235" s="191"/>
      <c r="N235" s="191"/>
      <c r="O235" s="191"/>
      <c r="P235" s="484"/>
      <c r="Q235" s="191"/>
      <c r="R235" s="191"/>
      <c r="S235" s="455"/>
      <c r="T235" s="191"/>
      <c r="U235" s="191"/>
      <c r="V235" s="191"/>
      <c r="W235" s="191"/>
      <c r="X235" s="191"/>
      <c r="Y235" s="47"/>
      <c r="Z235" s="395"/>
      <c r="AA235" s="395"/>
      <c r="AB235" s="395"/>
      <c r="AC235" s="395"/>
    </row>
    <row r="236" spans="1:29" s="394" customFormat="1" ht="10.5" customHeight="1">
      <c r="A236" s="392"/>
      <c r="B236" s="301"/>
      <c r="C236" s="393"/>
      <c r="I236" s="191"/>
      <c r="J236" s="191"/>
      <c r="K236" s="484"/>
      <c r="L236" s="191"/>
      <c r="M236" s="191"/>
      <c r="N236" s="191"/>
      <c r="O236" s="191"/>
      <c r="P236" s="484"/>
      <c r="Q236" s="191"/>
      <c r="R236" s="191"/>
      <c r="S236" s="455"/>
      <c r="T236" s="191"/>
      <c r="U236" s="191"/>
      <c r="V236" s="191"/>
      <c r="W236" s="191"/>
      <c r="X236" s="191"/>
      <c r="Y236" s="47"/>
      <c r="Z236" s="395"/>
      <c r="AA236" s="395"/>
      <c r="AB236" s="395"/>
      <c r="AC236" s="395"/>
    </row>
    <row r="237" spans="1:29" s="394" customFormat="1" ht="10.5" customHeight="1">
      <c r="A237" s="392"/>
      <c r="B237" s="301"/>
      <c r="C237" s="393"/>
      <c r="I237" s="191"/>
      <c r="J237" s="191"/>
      <c r="K237" s="484"/>
      <c r="L237" s="191"/>
      <c r="M237" s="191"/>
      <c r="N237" s="191"/>
      <c r="O237" s="191"/>
      <c r="P237" s="484"/>
      <c r="Q237" s="191"/>
      <c r="R237" s="191"/>
      <c r="S237" s="455"/>
      <c r="T237" s="191"/>
      <c r="U237" s="191"/>
      <c r="V237" s="191"/>
      <c r="W237" s="191"/>
      <c r="X237" s="191"/>
      <c r="Y237" s="47"/>
      <c r="Z237" s="395"/>
      <c r="AA237" s="395"/>
      <c r="AB237" s="395"/>
      <c r="AC237" s="395"/>
    </row>
    <row r="238" spans="1:29" s="394" customFormat="1" ht="10.5" customHeight="1">
      <c r="A238" s="392"/>
      <c r="B238" s="301"/>
      <c r="C238" s="393"/>
      <c r="I238" s="191"/>
      <c r="J238" s="191"/>
      <c r="K238" s="484"/>
      <c r="L238" s="191"/>
      <c r="M238" s="191"/>
      <c r="N238" s="191"/>
      <c r="O238" s="191"/>
      <c r="P238" s="484"/>
      <c r="Q238" s="191"/>
      <c r="R238" s="191"/>
      <c r="S238" s="455"/>
      <c r="T238" s="191"/>
      <c r="U238" s="191"/>
      <c r="V238" s="191"/>
      <c r="W238" s="191"/>
      <c r="X238" s="191"/>
      <c r="Y238" s="47"/>
      <c r="Z238" s="395"/>
      <c r="AA238" s="395"/>
      <c r="AB238" s="395"/>
      <c r="AC238" s="395"/>
    </row>
    <row r="239" spans="1:29" s="394" customFormat="1" ht="10.5" customHeight="1">
      <c r="A239" s="392"/>
      <c r="B239" s="301"/>
      <c r="C239" s="393"/>
      <c r="I239" s="191"/>
      <c r="J239" s="191"/>
      <c r="K239" s="484"/>
      <c r="L239" s="191"/>
      <c r="M239" s="191"/>
      <c r="N239" s="191"/>
      <c r="O239" s="191"/>
      <c r="P239" s="484"/>
      <c r="Q239" s="191"/>
      <c r="R239" s="191"/>
      <c r="S239" s="455"/>
      <c r="T239" s="191"/>
      <c r="U239" s="191"/>
      <c r="V239" s="191"/>
      <c r="W239" s="191"/>
      <c r="X239" s="191"/>
      <c r="Y239" s="47"/>
      <c r="Z239" s="395"/>
      <c r="AA239" s="395"/>
      <c r="AB239" s="395"/>
      <c r="AC239" s="395"/>
    </row>
    <row r="240" spans="1:29" s="394" customFormat="1" ht="10.5" customHeight="1">
      <c r="A240" s="392"/>
      <c r="B240" s="301"/>
      <c r="C240" s="393"/>
      <c r="I240" s="191"/>
      <c r="J240" s="191"/>
      <c r="K240" s="484"/>
      <c r="L240" s="191"/>
      <c r="M240" s="191"/>
      <c r="N240" s="191"/>
      <c r="O240" s="191"/>
      <c r="P240" s="484"/>
      <c r="Q240" s="191"/>
      <c r="R240" s="191"/>
      <c r="S240" s="455"/>
      <c r="T240" s="191"/>
      <c r="U240" s="191"/>
      <c r="V240" s="191"/>
      <c r="W240" s="191"/>
      <c r="X240" s="191"/>
      <c r="Y240" s="47"/>
      <c r="Z240" s="395"/>
      <c r="AA240" s="395"/>
      <c r="AB240" s="395"/>
      <c r="AC240" s="395"/>
    </row>
    <row r="241" spans="1:29" s="394" customFormat="1" ht="10.5" customHeight="1">
      <c r="A241" s="392"/>
      <c r="B241" s="301"/>
      <c r="C241" s="393"/>
      <c r="I241" s="191"/>
      <c r="J241" s="191"/>
      <c r="K241" s="484"/>
      <c r="L241" s="191"/>
      <c r="M241" s="191"/>
      <c r="N241" s="191"/>
      <c r="O241" s="191"/>
      <c r="P241" s="484"/>
      <c r="Q241" s="191"/>
      <c r="R241" s="191"/>
      <c r="S241" s="455"/>
      <c r="T241" s="191"/>
      <c r="U241" s="191"/>
      <c r="V241" s="191"/>
      <c r="W241" s="191"/>
      <c r="X241" s="191"/>
      <c r="Y241" s="47"/>
      <c r="Z241" s="395"/>
      <c r="AA241" s="395"/>
      <c r="AB241" s="395"/>
      <c r="AC241" s="395"/>
    </row>
    <row r="242" spans="1:29" s="394" customFormat="1" ht="10.5" customHeight="1">
      <c r="A242" s="392"/>
      <c r="B242" s="301"/>
      <c r="C242" s="393"/>
      <c r="I242" s="191"/>
      <c r="J242" s="191"/>
      <c r="K242" s="484"/>
      <c r="L242" s="191"/>
      <c r="M242" s="191"/>
      <c r="N242" s="191"/>
      <c r="O242" s="191"/>
      <c r="P242" s="484"/>
      <c r="Q242" s="191"/>
      <c r="R242" s="191"/>
      <c r="S242" s="455"/>
      <c r="T242" s="191"/>
      <c r="U242" s="191"/>
      <c r="V242" s="191"/>
      <c r="W242" s="191"/>
      <c r="X242" s="191"/>
      <c r="Y242" s="47"/>
      <c r="Z242" s="395"/>
      <c r="AA242" s="395"/>
      <c r="AB242" s="395"/>
      <c r="AC242" s="395"/>
    </row>
    <row r="243" spans="1:29" s="394" customFormat="1" ht="10.5" customHeight="1">
      <c r="A243" s="392"/>
      <c r="B243" s="301"/>
      <c r="C243" s="393"/>
      <c r="I243" s="191"/>
      <c r="J243" s="191"/>
      <c r="K243" s="484"/>
      <c r="L243" s="191"/>
      <c r="M243" s="191"/>
      <c r="N243" s="191"/>
      <c r="O243" s="191"/>
      <c r="P243" s="484"/>
      <c r="Q243" s="191"/>
      <c r="R243" s="191"/>
      <c r="S243" s="455"/>
      <c r="T243" s="191"/>
      <c r="U243" s="191"/>
      <c r="V243" s="191"/>
      <c r="W243" s="191"/>
      <c r="X243" s="191"/>
      <c r="Y243" s="47"/>
      <c r="Z243" s="395"/>
      <c r="AA243" s="395"/>
      <c r="AB243" s="395"/>
      <c r="AC243" s="395"/>
    </row>
    <row r="244" spans="1:29" s="394" customFormat="1" ht="10.5" customHeight="1">
      <c r="A244" s="392"/>
      <c r="B244" s="301"/>
      <c r="C244" s="393"/>
      <c r="I244" s="191"/>
      <c r="J244" s="191"/>
      <c r="K244" s="484"/>
      <c r="L244" s="191"/>
      <c r="M244" s="191"/>
      <c r="N244" s="191"/>
      <c r="O244" s="191"/>
      <c r="P244" s="484"/>
      <c r="Q244" s="191"/>
      <c r="R244" s="191"/>
      <c r="S244" s="455"/>
      <c r="T244" s="191"/>
      <c r="U244" s="191"/>
      <c r="V244" s="191"/>
      <c r="W244" s="191"/>
      <c r="X244" s="191"/>
      <c r="Y244" s="47"/>
      <c r="Z244" s="395"/>
      <c r="AA244" s="395"/>
      <c r="AB244" s="395"/>
      <c r="AC244" s="395"/>
    </row>
    <row r="245" spans="1:29" s="394" customFormat="1" ht="10.5" customHeight="1">
      <c r="A245" s="392"/>
      <c r="B245" s="301"/>
      <c r="C245" s="393"/>
      <c r="I245" s="191"/>
      <c r="J245" s="191"/>
      <c r="K245" s="484"/>
      <c r="L245" s="191"/>
      <c r="M245" s="191"/>
      <c r="N245" s="191"/>
      <c r="O245" s="191"/>
      <c r="P245" s="484"/>
      <c r="Q245" s="191"/>
      <c r="R245" s="191"/>
      <c r="S245" s="455"/>
      <c r="T245" s="191"/>
      <c r="U245" s="191"/>
      <c r="V245" s="191"/>
      <c r="W245" s="191"/>
      <c r="X245" s="191"/>
      <c r="Y245" s="47"/>
      <c r="Z245" s="395"/>
      <c r="AA245" s="395"/>
      <c r="AB245" s="395"/>
      <c r="AC245" s="395"/>
    </row>
    <row r="246" spans="1:29" s="394" customFormat="1" ht="10.5" customHeight="1">
      <c r="A246" s="392"/>
      <c r="B246" s="301"/>
      <c r="C246" s="393"/>
      <c r="I246" s="191"/>
      <c r="J246" s="191"/>
      <c r="K246" s="484"/>
      <c r="L246" s="191"/>
      <c r="M246" s="191"/>
      <c r="N246" s="191"/>
      <c r="O246" s="191"/>
      <c r="P246" s="484"/>
      <c r="Q246" s="191"/>
      <c r="R246" s="191"/>
      <c r="S246" s="455"/>
      <c r="T246" s="191"/>
      <c r="U246" s="191"/>
      <c r="V246" s="191"/>
      <c r="W246" s="191"/>
      <c r="X246" s="191"/>
      <c r="Y246" s="47"/>
      <c r="Z246" s="395"/>
      <c r="AA246" s="395"/>
      <c r="AB246" s="395"/>
      <c r="AC246" s="395"/>
    </row>
    <row r="247" spans="1:29" s="394" customFormat="1" ht="10.5" customHeight="1">
      <c r="A247" s="392"/>
      <c r="B247" s="301"/>
      <c r="C247" s="393"/>
      <c r="I247" s="191"/>
      <c r="J247" s="191"/>
      <c r="K247" s="484"/>
      <c r="L247" s="191"/>
      <c r="M247" s="191"/>
      <c r="N247" s="191"/>
      <c r="O247" s="191"/>
      <c r="P247" s="484"/>
      <c r="Q247" s="191"/>
      <c r="R247" s="191"/>
      <c r="S247" s="455"/>
      <c r="T247" s="191"/>
      <c r="U247" s="191"/>
      <c r="V247" s="191"/>
      <c r="W247" s="191"/>
      <c r="X247" s="191"/>
      <c r="Y247" s="47"/>
      <c r="Z247" s="395"/>
      <c r="AA247" s="395"/>
      <c r="AB247" s="395"/>
      <c r="AC247" s="395"/>
    </row>
    <row r="248" spans="1:29" s="394" customFormat="1" ht="10.5" customHeight="1">
      <c r="A248" s="392"/>
      <c r="B248" s="301"/>
      <c r="C248" s="393"/>
      <c r="I248" s="191"/>
      <c r="J248" s="191"/>
      <c r="K248" s="484"/>
      <c r="L248" s="191"/>
      <c r="M248" s="191"/>
      <c r="N248" s="191"/>
      <c r="O248" s="191"/>
      <c r="P248" s="484"/>
      <c r="Q248" s="191"/>
      <c r="R248" s="191"/>
      <c r="S248" s="455"/>
      <c r="T248" s="191"/>
      <c r="U248" s="191"/>
      <c r="V248" s="191"/>
      <c r="W248" s="191"/>
      <c r="X248" s="191"/>
      <c r="Y248" s="47"/>
      <c r="Z248" s="395"/>
      <c r="AA248" s="395"/>
      <c r="AB248" s="395"/>
      <c r="AC248" s="395"/>
    </row>
    <row r="249" spans="1:29" s="394" customFormat="1" ht="10.5" customHeight="1">
      <c r="A249" s="392"/>
      <c r="B249" s="301"/>
      <c r="C249" s="393"/>
      <c r="I249" s="191"/>
      <c r="J249" s="191"/>
      <c r="K249" s="484"/>
      <c r="L249" s="191"/>
      <c r="M249" s="191"/>
      <c r="N249" s="191"/>
      <c r="O249" s="191"/>
      <c r="P249" s="484"/>
      <c r="Q249" s="191"/>
      <c r="R249" s="191"/>
      <c r="S249" s="455"/>
      <c r="T249" s="191"/>
      <c r="U249" s="191"/>
      <c r="V249" s="191"/>
      <c r="W249" s="191"/>
      <c r="X249" s="191"/>
      <c r="Y249" s="47"/>
      <c r="Z249" s="395"/>
      <c r="AA249" s="395"/>
      <c r="AB249" s="395"/>
      <c r="AC249" s="395"/>
    </row>
    <row r="250" spans="1:29" s="394" customFormat="1" ht="10.5" customHeight="1">
      <c r="A250" s="392"/>
      <c r="B250" s="301"/>
      <c r="C250" s="393"/>
      <c r="I250" s="191"/>
      <c r="J250" s="191"/>
      <c r="K250" s="484"/>
      <c r="L250" s="191"/>
      <c r="M250" s="191"/>
      <c r="N250" s="191"/>
      <c r="O250" s="191"/>
      <c r="P250" s="484"/>
      <c r="Q250" s="191"/>
      <c r="R250" s="191"/>
      <c r="S250" s="455"/>
      <c r="T250" s="191"/>
      <c r="U250" s="191"/>
      <c r="V250" s="191"/>
      <c r="W250" s="191"/>
      <c r="X250" s="191"/>
      <c r="Y250" s="47"/>
      <c r="Z250" s="395"/>
      <c r="AA250" s="395"/>
      <c r="AB250" s="395"/>
      <c r="AC250" s="395"/>
    </row>
    <row r="251" spans="1:29" s="394" customFormat="1" ht="10.5" customHeight="1">
      <c r="A251" s="392"/>
      <c r="B251" s="301"/>
      <c r="C251" s="393"/>
      <c r="I251" s="191"/>
      <c r="J251" s="191"/>
      <c r="K251" s="484"/>
      <c r="L251" s="191"/>
      <c r="M251" s="191"/>
      <c r="N251" s="191"/>
      <c r="O251" s="191"/>
      <c r="P251" s="484"/>
      <c r="Q251" s="191"/>
      <c r="R251" s="191"/>
      <c r="S251" s="455"/>
      <c r="T251" s="191"/>
      <c r="U251" s="191"/>
      <c r="V251" s="191"/>
      <c r="W251" s="191"/>
      <c r="X251" s="191"/>
      <c r="Y251" s="47"/>
      <c r="Z251" s="395"/>
      <c r="AA251" s="395"/>
      <c r="AB251" s="395"/>
      <c r="AC251" s="395"/>
    </row>
    <row r="252" spans="1:29" s="394" customFormat="1" ht="10.5" customHeight="1">
      <c r="A252" s="392"/>
      <c r="B252" s="301"/>
      <c r="C252" s="393"/>
      <c r="I252" s="191"/>
      <c r="J252" s="191"/>
      <c r="K252" s="484"/>
      <c r="L252" s="191"/>
      <c r="M252" s="191"/>
      <c r="N252" s="191"/>
      <c r="O252" s="191"/>
      <c r="P252" s="484"/>
      <c r="Q252" s="191"/>
      <c r="R252" s="191"/>
      <c r="S252" s="455"/>
      <c r="T252" s="191"/>
      <c r="U252" s="191"/>
      <c r="V252" s="191"/>
      <c r="W252" s="191"/>
      <c r="X252" s="191"/>
      <c r="Y252" s="47"/>
      <c r="Z252" s="395"/>
      <c r="AA252" s="395"/>
      <c r="AB252" s="395"/>
      <c r="AC252" s="395"/>
    </row>
    <row r="253" spans="1:29" s="394" customFormat="1" ht="10.5" customHeight="1">
      <c r="A253" s="392"/>
      <c r="B253" s="301"/>
      <c r="C253" s="393"/>
      <c r="I253" s="191"/>
      <c r="J253" s="191"/>
      <c r="K253" s="484"/>
      <c r="L253" s="191"/>
      <c r="M253" s="191"/>
      <c r="N253" s="191"/>
      <c r="O253" s="191"/>
      <c r="P253" s="484"/>
      <c r="Q253" s="191"/>
      <c r="R253" s="191"/>
      <c r="S253" s="455"/>
      <c r="T253" s="191"/>
      <c r="U253" s="191"/>
      <c r="V253" s="191"/>
      <c r="W253" s="191"/>
      <c r="X253" s="191"/>
      <c r="Y253" s="47"/>
      <c r="Z253" s="395"/>
      <c r="AA253" s="395"/>
      <c r="AB253" s="395"/>
      <c r="AC253" s="395"/>
    </row>
    <row r="254" spans="1:29" s="394" customFormat="1" ht="10.5" customHeight="1">
      <c r="A254" s="392"/>
      <c r="B254" s="301"/>
      <c r="C254" s="393"/>
      <c r="I254" s="191"/>
      <c r="J254" s="191"/>
      <c r="K254" s="484"/>
      <c r="L254" s="191"/>
      <c r="M254" s="191"/>
      <c r="N254" s="191"/>
      <c r="O254" s="191"/>
      <c r="P254" s="484"/>
      <c r="Q254" s="191"/>
      <c r="R254" s="191"/>
      <c r="S254" s="455"/>
      <c r="T254" s="191"/>
      <c r="U254" s="191"/>
      <c r="V254" s="191"/>
      <c r="W254" s="191"/>
      <c r="X254" s="191"/>
      <c r="Y254" s="47"/>
      <c r="Z254" s="395"/>
      <c r="AA254" s="395"/>
      <c r="AB254" s="395"/>
      <c r="AC254" s="395"/>
    </row>
    <row r="255" spans="1:29" s="394" customFormat="1" ht="10.5" customHeight="1">
      <c r="A255" s="392"/>
      <c r="B255" s="301"/>
      <c r="C255" s="393"/>
      <c r="I255" s="191"/>
      <c r="J255" s="191"/>
      <c r="K255" s="484"/>
      <c r="L255" s="191"/>
      <c r="M255" s="191"/>
      <c r="N255" s="191"/>
      <c r="O255" s="191"/>
      <c r="P255" s="484"/>
      <c r="Q255" s="191"/>
      <c r="R255" s="191"/>
      <c r="S255" s="455"/>
      <c r="T255" s="191"/>
      <c r="U255" s="191"/>
      <c r="V255" s="191"/>
      <c r="W255" s="191"/>
      <c r="X255" s="191"/>
      <c r="Y255" s="47"/>
      <c r="Z255" s="395"/>
      <c r="AA255" s="395"/>
      <c r="AB255" s="395"/>
      <c r="AC255" s="395"/>
    </row>
    <row r="256" spans="1:29" s="394" customFormat="1" ht="10.5" customHeight="1">
      <c r="A256" s="392"/>
      <c r="B256" s="301"/>
      <c r="C256" s="393"/>
      <c r="I256" s="191"/>
      <c r="J256" s="191"/>
      <c r="K256" s="484"/>
      <c r="L256" s="191"/>
      <c r="M256" s="191"/>
      <c r="N256" s="191"/>
      <c r="O256" s="191"/>
      <c r="P256" s="484"/>
      <c r="Q256" s="191"/>
      <c r="R256" s="191"/>
      <c r="S256" s="455"/>
      <c r="T256" s="191"/>
      <c r="U256" s="191"/>
      <c r="V256" s="191"/>
      <c r="W256" s="191"/>
      <c r="X256" s="191"/>
      <c r="Y256" s="47"/>
      <c r="Z256" s="395"/>
      <c r="AA256" s="395"/>
      <c r="AB256" s="395"/>
      <c r="AC256" s="395"/>
    </row>
    <row r="257" spans="1:29" s="394" customFormat="1" ht="10.5" customHeight="1">
      <c r="A257" s="392"/>
      <c r="B257" s="301"/>
      <c r="C257" s="393"/>
      <c r="I257" s="191"/>
      <c r="J257" s="191"/>
      <c r="K257" s="484"/>
      <c r="L257" s="191"/>
      <c r="M257" s="191"/>
      <c r="N257" s="191"/>
      <c r="O257" s="191"/>
      <c r="P257" s="484"/>
      <c r="Q257" s="191"/>
      <c r="R257" s="191"/>
      <c r="S257" s="455"/>
      <c r="T257" s="191"/>
      <c r="U257" s="191"/>
      <c r="V257" s="191"/>
      <c r="W257" s="191"/>
      <c r="X257" s="191"/>
      <c r="Y257" s="47"/>
      <c r="Z257" s="395"/>
      <c r="AA257" s="395"/>
      <c r="AB257" s="395"/>
      <c r="AC257" s="395"/>
    </row>
    <row r="258" spans="1:29" s="394" customFormat="1" ht="10.5" customHeight="1">
      <c r="A258" s="392"/>
      <c r="B258" s="301"/>
      <c r="C258" s="393"/>
      <c r="I258" s="191"/>
      <c r="J258" s="191"/>
      <c r="K258" s="484"/>
      <c r="L258" s="191"/>
      <c r="M258" s="191"/>
      <c r="N258" s="191"/>
      <c r="O258" s="191"/>
      <c r="P258" s="484"/>
      <c r="Q258" s="191"/>
      <c r="R258" s="191"/>
      <c r="S258" s="455"/>
      <c r="T258" s="191"/>
      <c r="U258" s="191"/>
      <c r="V258" s="191"/>
      <c r="W258" s="191"/>
      <c r="X258" s="191"/>
      <c r="Y258" s="47"/>
      <c r="Z258" s="395"/>
      <c r="AA258" s="395"/>
      <c r="AB258" s="395"/>
      <c r="AC258" s="395"/>
    </row>
    <row r="259" spans="1:29" s="394" customFormat="1" ht="10.5" customHeight="1">
      <c r="A259" s="392"/>
      <c r="B259" s="301"/>
      <c r="C259" s="393"/>
      <c r="I259" s="191"/>
      <c r="J259" s="191"/>
      <c r="K259" s="484"/>
      <c r="L259" s="191"/>
      <c r="M259" s="191"/>
      <c r="N259" s="191"/>
      <c r="O259" s="191"/>
      <c r="P259" s="484"/>
      <c r="Q259" s="191"/>
      <c r="R259" s="191"/>
      <c r="S259" s="455"/>
      <c r="T259" s="191"/>
      <c r="U259" s="191"/>
      <c r="V259" s="191"/>
      <c r="W259" s="191"/>
      <c r="X259" s="191"/>
      <c r="Y259" s="47"/>
      <c r="Z259" s="395"/>
      <c r="AA259" s="395"/>
      <c r="AB259" s="395"/>
      <c r="AC259" s="395"/>
    </row>
    <row r="260" spans="1:29" s="394" customFormat="1" ht="10.5" customHeight="1">
      <c r="A260" s="392"/>
      <c r="B260" s="301"/>
      <c r="C260" s="393"/>
      <c r="I260" s="191"/>
      <c r="J260" s="191"/>
      <c r="K260" s="484"/>
      <c r="L260" s="191"/>
      <c r="M260" s="191"/>
      <c r="N260" s="191"/>
      <c r="O260" s="191"/>
      <c r="P260" s="484"/>
      <c r="Q260" s="191"/>
      <c r="R260" s="191"/>
      <c r="S260" s="455"/>
      <c r="T260" s="191"/>
      <c r="U260" s="191"/>
      <c r="V260" s="191"/>
      <c r="W260" s="191"/>
      <c r="X260" s="191"/>
      <c r="Y260" s="47"/>
      <c r="Z260" s="395"/>
      <c r="AA260" s="395"/>
      <c r="AB260" s="395"/>
      <c r="AC260" s="395"/>
    </row>
    <row r="261" spans="1:29" s="394" customFormat="1" ht="10.5" customHeight="1">
      <c r="A261" s="392"/>
      <c r="B261" s="301"/>
      <c r="C261" s="393"/>
      <c r="I261" s="191"/>
      <c r="J261" s="191"/>
      <c r="K261" s="484"/>
      <c r="L261" s="191"/>
      <c r="M261" s="191"/>
      <c r="N261" s="191"/>
      <c r="O261" s="191"/>
      <c r="P261" s="484"/>
      <c r="Q261" s="191"/>
      <c r="R261" s="191"/>
      <c r="S261" s="455"/>
      <c r="T261" s="191"/>
      <c r="U261" s="191"/>
      <c r="V261" s="191"/>
      <c r="W261" s="191"/>
      <c r="X261" s="191"/>
      <c r="Y261" s="47"/>
      <c r="Z261" s="395"/>
      <c r="AA261" s="395"/>
      <c r="AB261" s="395"/>
      <c r="AC261" s="395"/>
    </row>
    <row r="262" spans="1:29" s="394" customFormat="1" ht="10.5" customHeight="1">
      <c r="A262" s="392"/>
      <c r="B262" s="301"/>
      <c r="C262" s="393"/>
      <c r="I262" s="191"/>
      <c r="J262" s="191"/>
      <c r="K262" s="484"/>
      <c r="L262" s="191"/>
      <c r="M262" s="191"/>
      <c r="N262" s="191"/>
      <c r="O262" s="191"/>
      <c r="P262" s="484"/>
      <c r="Q262" s="191"/>
      <c r="R262" s="191"/>
      <c r="S262" s="455"/>
      <c r="T262" s="191"/>
      <c r="U262" s="191"/>
      <c r="V262" s="191"/>
      <c r="W262" s="191"/>
      <c r="X262" s="191"/>
      <c r="Y262" s="47"/>
      <c r="Z262" s="395"/>
      <c r="AA262" s="395"/>
      <c r="AB262" s="395"/>
      <c r="AC262" s="395"/>
    </row>
    <row r="263" spans="1:29" s="394" customFormat="1" ht="10.5" customHeight="1">
      <c r="A263" s="392"/>
      <c r="B263" s="301"/>
      <c r="C263" s="393"/>
      <c r="I263" s="191"/>
      <c r="J263" s="191"/>
      <c r="K263" s="484"/>
      <c r="L263" s="191"/>
      <c r="M263" s="191"/>
      <c r="N263" s="191"/>
      <c r="O263" s="191"/>
      <c r="P263" s="484"/>
      <c r="Q263" s="191"/>
      <c r="R263" s="191"/>
      <c r="S263" s="455"/>
      <c r="T263" s="191"/>
      <c r="U263" s="191"/>
      <c r="V263" s="191"/>
      <c r="W263" s="191"/>
      <c r="X263" s="191"/>
      <c r="Y263" s="47"/>
      <c r="Z263" s="395"/>
      <c r="AA263" s="395"/>
      <c r="AB263" s="395"/>
      <c r="AC263" s="395"/>
    </row>
    <row r="264" spans="1:29" s="394" customFormat="1" ht="10.5" customHeight="1">
      <c r="A264" s="392"/>
      <c r="B264" s="301"/>
      <c r="C264" s="393"/>
      <c r="I264" s="191"/>
      <c r="J264" s="191"/>
      <c r="K264" s="484"/>
      <c r="L264" s="191"/>
      <c r="M264" s="191"/>
      <c r="N264" s="191"/>
      <c r="O264" s="191"/>
      <c r="P264" s="484"/>
      <c r="Q264" s="191"/>
      <c r="R264" s="191"/>
      <c r="S264" s="455"/>
      <c r="T264" s="191"/>
      <c r="U264" s="191"/>
      <c r="V264" s="191"/>
      <c r="W264" s="191"/>
      <c r="X264" s="191"/>
      <c r="Y264" s="47"/>
      <c r="Z264" s="395"/>
      <c r="AA264" s="395"/>
      <c r="AB264" s="395"/>
      <c r="AC264" s="395"/>
    </row>
    <row r="265" spans="1:29" s="394" customFormat="1" ht="10.5" customHeight="1">
      <c r="A265" s="392"/>
      <c r="B265" s="301"/>
      <c r="C265" s="393"/>
      <c r="I265" s="191"/>
      <c r="J265" s="191"/>
      <c r="K265" s="484"/>
      <c r="L265" s="191"/>
      <c r="M265" s="191"/>
      <c r="N265" s="191"/>
      <c r="O265" s="191"/>
      <c r="P265" s="484"/>
      <c r="Q265" s="191"/>
      <c r="R265" s="191"/>
      <c r="S265" s="455"/>
      <c r="T265" s="191"/>
      <c r="U265" s="191"/>
      <c r="V265" s="191"/>
      <c r="W265" s="191"/>
      <c r="X265" s="191"/>
      <c r="Y265" s="47"/>
      <c r="Z265" s="395"/>
      <c r="AA265" s="395"/>
      <c r="AB265" s="395"/>
      <c r="AC265" s="395"/>
    </row>
    <row r="266" spans="1:29" s="394" customFormat="1" ht="10.5" customHeight="1">
      <c r="A266" s="392"/>
      <c r="B266" s="301"/>
      <c r="C266" s="393"/>
      <c r="I266" s="191"/>
      <c r="J266" s="191"/>
      <c r="K266" s="484"/>
      <c r="L266" s="191"/>
      <c r="M266" s="191"/>
      <c r="N266" s="191"/>
      <c r="O266" s="191"/>
      <c r="P266" s="484"/>
      <c r="Q266" s="191"/>
      <c r="R266" s="191"/>
      <c r="S266" s="455"/>
      <c r="T266" s="191"/>
      <c r="U266" s="191"/>
      <c r="V266" s="191"/>
      <c r="W266" s="191"/>
      <c r="X266" s="191"/>
      <c r="Y266" s="47"/>
      <c r="Z266" s="395"/>
      <c r="AA266" s="395"/>
      <c r="AB266" s="395"/>
      <c r="AC266" s="395"/>
    </row>
    <row r="267" spans="1:29" s="394" customFormat="1" ht="10.5" customHeight="1">
      <c r="A267" s="392"/>
      <c r="B267" s="301"/>
      <c r="C267" s="393"/>
      <c r="I267" s="191"/>
      <c r="J267" s="191"/>
      <c r="K267" s="484"/>
      <c r="L267" s="191"/>
      <c r="M267" s="191"/>
      <c r="N267" s="191"/>
      <c r="O267" s="191"/>
      <c r="P267" s="484"/>
      <c r="Q267" s="191"/>
      <c r="R267" s="191"/>
      <c r="S267" s="455"/>
      <c r="T267" s="191"/>
      <c r="U267" s="191"/>
      <c r="V267" s="191"/>
      <c r="W267" s="191"/>
      <c r="X267" s="191"/>
      <c r="Y267" s="47"/>
      <c r="Z267" s="395"/>
      <c r="AA267" s="395"/>
      <c r="AB267" s="395"/>
      <c r="AC267" s="395"/>
    </row>
    <row r="268" spans="1:29" s="394" customFormat="1" ht="10.5" customHeight="1">
      <c r="A268" s="392"/>
      <c r="B268" s="301"/>
      <c r="C268" s="393"/>
      <c r="I268" s="191"/>
      <c r="J268" s="191"/>
      <c r="K268" s="484"/>
      <c r="L268" s="191"/>
      <c r="M268" s="191"/>
      <c r="N268" s="191"/>
      <c r="O268" s="191"/>
      <c r="P268" s="484"/>
      <c r="Q268" s="191"/>
      <c r="R268" s="191"/>
      <c r="S268" s="455"/>
      <c r="T268" s="191"/>
      <c r="U268" s="191"/>
      <c r="V268" s="191"/>
      <c r="W268" s="191"/>
      <c r="X268" s="191"/>
      <c r="Y268" s="47"/>
      <c r="Z268" s="395"/>
      <c r="AA268" s="395"/>
      <c r="AB268" s="395"/>
      <c r="AC268" s="395"/>
    </row>
    <row r="269" spans="1:29" s="394" customFormat="1" ht="10.5" customHeight="1">
      <c r="A269" s="392"/>
      <c r="B269" s="301"/>
      <c r="C269" s="393"/>
      <c r="I269" s="191"/>
      <c r="J269" s="191"/>
      <c r="K269" s="484"/>
      <c r="L269" s="191"/>
      <c r="M269" s="191"/>
      <c r="N269" s="191"/>
      <c r="O269" s="191"/>
      <c r="P269" s="484"/>
      <c r="Q269" s="191"/>
      <c r="R269" s="191"/>
      <c r="S269" s="455"/>
      <c r="T269" s="191"/>
      <c r="U269" s="191"/>
      <c r="V269" s="191"/>
      <c r="W269" s="191"/>
      <c r="X269" s="191"/>
      <c r="Y269" s="47"/>
      <c r="Z269" s="395"/>
      <c r="AA269" s="395"/>
      <c r="AB269" s="395"/>
      <c r="AC269" s="395"/>
    </row>
    <row r="270" spans="1:29" s="394" customFormat="1" ht="10.5" customHeight="1">
      <c r="A270" s="392"/>
      <c r="B270" s="301"/>
      <c r="C270" s="393"/>
      <c r="I270" s="191"/>
      <c r="J270" s="191"/>
      <c r="K270" s="484"/>
      <c r="L270" s="191"/>
      <c r="M270" s="191"/>
      <c r="N270" s="191"/>
      <c r="O270" s="191"/>
      <c r="P270" s="484"/>
      <c r="Q270" s="191"/>
      <c r="R270" s="191"/>
      <c r="S270" s="455"/>
      <c r="T270" s="191"/>
      <c r="U270" s="191"/>
      <c r="V270" s="191"/>
      <c r="W270" s="191"/>
      <c r="X270" s="191"/>
      <c r="Y270" s="47"/>
      <c r="Z270" s="395"/>
      <c r="AA270" s="395"/>
      <c r="AB270" s="395"/>
      <c r="AC270" s="395"/>
    </row>
    <row r="271" spans="1:29" s="394" customFormat="1" ht="10.5" customHeight="1">
      <c r="A271" s="392"/>
      <c r="B271" s="301"/>
      <c r="C271" s="393"/>
      <c r="I271" s="191"/>
      <c r="J271" s="191"/>
      <c r="K271" s="484"/>
      <c r="L271" s="191"/>
      <c r="M271" s="191"/>
      <c r="N271" s="191"/>
      <c r="O271" s="191"/>
      <c r="P271" s="484"/>
      <c r="Q271" s="191"/>
      <c r="R271" s="191"/>
      <c r="S271" s="455"/>
      <c r="T271" s="191"/>
      <c r="U271" s="191"/>
      <c r="V271" s="191"/>
      <c r="W271" s="191"/>
      <c r="X271" s="191"/>
      <c r="Y271" s="47"/>
      <c r="Z271" s="395"/>
      <c r="AA271" s="395"/>
      <c r="AB271" s="395"/>
      <c r="AC271" s="395"/>
    </row>
    <row r="272" spans="1:29" s="394" customFormat="1" ht="10.5" customHeight="1">
      <c r="A272" s="392"/>
      <c r="B272" s="301"/>
      <c r="C272" s="393"/>
      <c r="I272" s="191"/>
      <c r="J272" s="191"/>
      <c r="K272" s="484"/>
      <c r="L272" s="191"/>
      <c r="M272" s="191"/>
      <c r="N272" s="191"/>
      <c r="O272" s="191"/>
      <c r="P272" s="484"/>
      <c r="Q272" s="191"/>
      <c r="R272" s="191"/>
      <c r="S272" s="455"/>
      <c r="T272" s="191"/>
      <c r="U272" s="191"/>
      <c r="V272" s="191"/>
      <c r="W272" s="191"/>
      <c r="X272" s="191"/>
      <c r="Y272" s="47"/>
      <c r="Z272" s="395"/>
      <c r="AA272" s="395"/>
      <c r="AB272" s="395"/>
      <c r="AC272" s="395"/>
    </row>
    <row r="273" spans="1:29" s="394" customFormat="1" ht="10.5" customHeight="1">
      <c r="A273" s="392"/>
      <c r="B273" s="301"/>
      <c r="C273" s="393"/>
      <c r="I273" s="191"/>
      <c r="J273" s="191"/>
      <c r="K273" s="484"/>
      <c r="L273" s="191"/>
      <c r="M273" s="191"/>
      <c r="N273" s="191"/>
      <c r="O273" s="191"/>
      <c r="P273" s="484"/>
      <c r="Q273" s="191"/>
      <c r="R273" s="191"/>
      <c r="S273" s="455"/>
      <c r="T273" s="191"/>
      <c r="U273" s="191"/>
      <c r="V273" s="191"/>
      <c r="W273" s="191"/>
      <c r="X273" s="191"/>
      <c r="Y273" s="47"/>
      <c r="Z273" s="395"/>
      <c r="AA273" s="395"/>
      <c r="AB273" s="395"/>
      <c r="AC273" s="395"/>
    </row>
    <row r="274" spans="1:29" s="394" customFormat="1" ht="10.5" customHeight="1">
      <c r="A274" s="392"/>
      <c r="B274" s="301"/>
      <c r="C274" s="393"/>
      <c r="I274" s="191"/>
      <c r="J274" s="191"/>
      <c r="K274" s="484"/>
      <c r="L274" s="191"/>
      <c r="M274" s="191"/>
      <c r="N274" s="191"/>
      <c r="O274" s="191"/>
      <c r="P274" s="484"/>
      <c r="Q274" s="191"/>
      <c r="R274" s="191"/>
      <c r="S274" s="455"/>
      <c r="T274" s="191"/>
      <c r="U274" s="191"/>
      <c r="V274" s="191"/>
      <c r="W274" s="191"/>
      <c r="X274" s="191"/>
      <c r="Y274" s="47"/>
      <c r="Z274" s="395"/>
      <c r="AA274" s="395"/>
      <c r="AB274" s="395"/>
      <c r="AC274" s="395"/>
    </row>
    <row r="275" spans="1:29" s="394" customFormat="1" ht="10.5" customHeight="1">
      <c r="A275" s="392"/>
      <c r="B275" s="301"/>
      <c r="C275" s="393"/>
      <c r="I275" s="191"/>
      <c r="J275" s="191"/>
      <c r="K275" s="484"/>
      <c r="L275" s="191"/>
      <c r="M275" s="191"/>
      <c r="N275" s="191"/>
      <c r="O275" s="191"/>
      <c r="P275" s="484"/>
      <c r="Q275" s="191"/>
      <c r="R275" s="191"/>
      <c r="S275" s="455"/>
      <c r="T275" s="191"/>
      <c r="U275" s="191"/>
      <c r="V275" s="191"/>
      <c r="W275" s="191"/>
      <c r="X275" s="191"/>
      <c r="Y275" s="47"/>
      <c r="Z275" s="395"/>
      <c r="AA275" s="395"/>
      <c r="AB275" s="395"/>
      <c r="AC275" s="395"/>
    </row>
    <row r="276" spans="1:29" s="394" customFormat="1" ht="10.5" customHeight="1">
      <c r="A276" s="392"/>
      <c r="B276" s="301"/>
      <c r="C276" s="393"/>
      <c r="I276" s="191"/>
      <c r="J276" s="191"/>
      <c r="K276" s="484"/>
      <c r="L276" s="191"/>
      <c r="M276" s="191"/>
      <c r="N276" s="191"/>
      <c r="O276" s="191"/>
      <c r="P276" s="484"/>
      <c r="Q276" s="191"/>
      <c r="R276" s="191"/>
      <c r="S276" s="455"/>
      <c r="T276" s="191"/>
      <c r="U276" s="191"/>
      <c r="V276" s="191"/>
      <c r="W276" s="191"/>
      <c r="X276" s="191"/>
      <c r="Y276" s="47"/>
      <c r="Z276" s="395"/>
      <c r="AA276" s="395"/>
      <c r="AB276" s="395"/>
      <c r="AC276" s="395"/>
    </row>
    <row r="277" spans="1:29" s="394" customFormat="1" ht="10.5" customHeight="1">
      <c r="A277" s="392"/>
      <c r="B277" s="301"/>
      <c r="C277" s="393"/>
      <c r="I277" s="191"/>
      <c r="J277" s="191"/>
      <c r="K277" s="484"/>
      <c r="L277" s="191"/>
      <c r="M277" s="191"/>
      <c r="N277" s="191"/>
      <c r="O277" s="191"/>
      <c r="P277" s="484"/>
      <c r="Q277" s="191"/>
      <c r="R277" s="191"/>
      <c r="S277" s="455"/>
      <c r="T277" s="191"/>
      <c r="U277" s="191"/>
      <c r="V277" s="191"/>
      <c r="W277" s="191"/>
      <c r="X277" s="191"/>
      <c r="Y277" s="47"/>
      <c r="Z277" s="395"/>
      <c r="AA277" s="395"/>
      <c r="AB277" s="395"/>
      <c r="AC277" s="395"/>
    </row>
    <row r="278" spans="1:29" s="394" customFormat="1" ht="10.5" customHeight="1">
      <c r="A278" s="392"/>
      <c r="B278" s="301"/>
      <c r="C278" s="393"/>
      <c r="I278" s="191"/>
      <c r="J278" s="191"/>
      <c r="K278" s="484"/>
      <c r="L278" s="191"/>
      <c r="M278" s="191"/>
      <c r="N278" s="191"/>
      <c r="O278" s="191"/>
      <c r="P278" s="484"/>
      <c r="Q278" s="191"/>
      <c r="R278" s="191"/>
      <c r="S278" s="455"/>
      <c r="T278" s="191"/>
      <c r="U278" s="191"/>
      <c r="V278" s="191"/>
      <c r="W278" s="191"/>
      <c r="X278" s="191"/>
      <c r="Y278" s="47"/>
      <c r="Z278" s="395"/>
      <c r="AA278" s="395"/>
      <c r="AB278" s="395"/>
      <c r="AC278" s="395"/>
    </row>
    <row r="279" spans="1:29" s="394" customFormat="1" ht="10.5" customHeight="1">
      <c r="A279" s="392"/>
      <c r="B279" s="301"/>
      <c r="C279" s="393"/>
      <c r="I279" s="191"/>
      <c r="J279" s="191"/>
      <c r="K279" s="484"/>
      <c r="L279" s="191"/>
      <c r="M279" s="191"/>
      <c r="N279" s="191"/>
      <c r="O279" s="191"/>
      <c r="P279" s="484"/>
      <c r="Q279" s="191"/>
      <c r="R279" s="191"/>
      <c r="S279" s="455"/>
      <c r="T279" s="191"/>
      <c r="U279" s="191"/>
      <c r="V279" s="191"/>
      <c r="W279" s="191"/>
      <c r="X279" s="191"/>
      <c r="Y279" s="47"/>
      <c r="Z279" s="395"/>
      <c r="AA279" s="395"/>
      <c r="AB279" s="395"/>
      <c r="AC279" s="395"/>
    </row>
    <row r="280" spans="1:29" s="394" customFormat="1" ht="10.5" customHeight="1">
      <c r="A280" s="392"/>
      <c r="B280" s="301"/>
      <c r="C280" s="393"/>
      <c r="I280" s="191"/>
      <c r="J280" s="191"/>
      <c r="K280" s="484"/>
      <c r="L280" s="191"/>
      <c r="M280" s="191"/>
      <c r="N280" s="191"/>
      <c r="O280" s="191"/>
      <c r="P280" s="484"/>
      <c r="Q280" s="191"/>
      <c r="R280" s="191"/>
      <c r="S280" s="455"/>
      <c r="T280" s="191"/>
      <c r="U280" s="191"/>
      <c r="V280" s="191"/>
      <c r="W280" s="191"/>
      <c r="X280" s="191"/>
      <c r="Y280" s="47"/>
      <c r="Z280" s="395"/>
      <c r="AA280" s="395"/>
      <c r="AB280" s="395"/>
      <c r="AC280" s="395"/>
    </row>
    <row r="281" spans="1:29" s="394" customFormat="1" ht="10.5" customHeight="1">
      <c r="A281" s="392"/>
      <c r="B281" s="301"/>
      <c r="C281" s="393"/>
      <c r="I281" s="191"/>
      <c r="J281" s="191"/>
      <c r="K281" s="484"/>
      <c r="L281" s="191"/>
      <c r="M281" s="191"/>
      <c r="N281" s="191"/>
      <c r="O281" s="191"/>
      <c r="P281" s="484"/>
      <c r="Q281" s="191"/>
      <c r="R281" s="191"/>
      <c r="S281" s="455"/>
      <c r="T281" s="191"/>
      <c r="U281" s="191"/>
      <c r="V281" s="191"/>
      <c r="W281" s="191"/>
      <c r="X281" s="191"/>
      <c r="Y281" s="47"/>
      <c r="Z281" s="395"/>
      <c r="AA281" s="395"/>
      <c r="AB281" s="395"/>
      <c r="AC281" s="395"/>
    </row>
    <row r="282" spans="1:29" s="394" customFormat="1" ht="10.5" customHeight="1">
      <c r="A282" s="392"/>
      <c r="B282" s="301"/>
      <c r="C282" s="393"/>
      <c r="I282" s="191"/>
      <c r="J282" s="191"/>
      <c r="K282" s="484"/>
      <c r="L282" s="191"/>
      <c r="M282" s="191"/>
      <c r="N282" s="191"/>
      <c r="O282" s="191"/>
      <c r="P282" s="484"/>
      <c r="Q282" s="191"/>
      <c r="R282" s="191"/>
      <c r="S282" s="455"/>
      <c r="T282" s="191"/>
      <c r="U282" s="191"/>
      <c r="V282" s="191"/>
      <c r="W282" s="191"/>
      <c r="X282" s="191"/>
      <c r="Y282" s="47"/>
      <c r="Z282" s="395"/>
      <c r="AA282" s="395"/>
      <c r="AB282" s="395"/>
      <c r="AC282" s="395"/>
    </row>
    <row r="283" spans="1:29" s="394" customFormat="1" ht="10.5" customHeight="1">
      <c r="A283" s="392"/>
      <c r="B283" s="301"/>
      <c r="C283" s="393"/>
      <c r="I283" s="191"/>
      <c r="J283" s="191"/>
      <c r="K283" s="484"/>
      <c r="L283" s="191"/>
      <c r="M283" s="191"/>
      <c r="N283" s="191"/>
      <c r="O283" s="191"/>
      <c r="P283" s="484"/>
      <c r="Q283" s="191"/>
      <c r="R283" s="191"/>
      <c r="S283" s="455"/>
      <c r="T283" s="191"/>
      <c r="U283" s="191"/>
      <c r="V283" s="191"/>
      <c r="W283" s="191"/>
      <c r="X283" s="191"/>
      <c r="Y283" s="47"/>
      <c r="Z283" s="395"/>
      <c r="AA283" s="395"/>
      <c r="AB283" s="395"/>
      <c r="AC283" s="395"/>
    </row>
    <row r="284" spans="1:29" s="394" customFormat="1" ht="10.5" customHeight="1">
      <c r="A284" s="392"/>
      <c r="B284" s="301"/>
      <c r="C284" s="393"/>
      <c r="I284" s="191"/>
      <c r="J284" s="191"/>
      <c r="K284" s="484"/>
      <c r="L284" s="191"/>
      <c r="M284" s="191"/>
      <c r="N284" s="191"/>
      <c r="O284" s="191"/>
      <c r="P284" s="484"/>
      <c r="Q284" s="191"/>
      <c r="R284" s="191"/>
      <c r="S284" s="455"/>
      <c r="T284" s="191"/>
      <c r="U284" s="191"/>
      <c r="V284" s="191"/>
      <c r="W284" s="191"/>
      <c r="X284" s="191"/>
      <c r="Y284" s="47"/>
      <c r="Z284" s="395"/>
      <c r="AA284" s="395"/>
      <c r="AB284" s="395"/>
      <c r="AC284" s="395"/>
    </row>
    <row r="285" spans="1:29" s="394" customFormat="1" ht="10.5" customHeight="1">
      <c r="A285" s="392"/>
      <c r="B285" s="301"/>
      <c r="C285" s="393"/>
      <c r="I285" s="191"/>
      <c r="J285" s="191"/>
      <c r="K285" s="484"/>
      <c r="L285" s="191"/>
      <c r="M285" s="191"/>
      <c r="N285" s="191"/>
      <c r="O285" s="191"/>
      <c r="P285" s="484"/>
      <c r="Q285" s="191"/>
      <c r="R285" s="191"/>
      <c r="S285" s="455"/>
      <c r="T285" s="191"/>
      <c r="U285" s="191"/>
      <c r="V285" s="191"/>
      <c r="W285" s="191"/>
      <c r="X285" s="191"/>
      <c r="Y285" s="47"/>
      <c r="Z285" s="395"/>
      <c r="AA285" s="395"/>
      <c r="AB285" s="395"/>
      <c r="AC285" s="395"/>
    </row>
    <row r="289" spans="1:29" ht="10.5" customHeight="1">
      <c r="A289" s="33"/>
      <c r="B289" s="33"/>
      <c r="C289" s="33"/>
      <c r="I289" s="33"/>
      <c r="J289" s="33"/>
      <c r="L289" s="33"/>
      <c r="M289" s="33"/>
      <c r="N289" s="33"/>
      <c r="O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</row>
    <row r="290" spans="1:29" ht="10.5" customHeight="1">
      <c r="A290" s="33"/>
      <c r="B290" s="33"/>
      <c r="C290" s="33"/>
      <c r="I290" s="33"/>
      <c r="J290" s="33"/>
      <c r="L290" s="33"/>
      <c r="M290" s="33"/>
      <c r="N290" s="33"/>
      <c r="O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</row>
    <row r="291" spans="1:29" ht="10.5" customHeight="1">
      <c r="A291" s="33"/>
      <c r="B291" s="33"/>
      <c r="C291" s="33"/>
      <c r="I291" s="33"/>
      <c r="J291" s="33"/>
      <c r="L291" s="33"/>
      <c r="M291" s="33"/>
      <c r="N291" s="33"/>
      <c r="O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</row>
    <row r="292" spans="1:29" ht="10.5" customHeight="1">
      <c r="A292" s="33"/>
      <c r="B292" s="33"/>
      <c r="C292" s="33"/>
      <c r="I292" s="33"/>
      <c r="J292" s="33"/>
      <c r="L292" s="33"/>
      <c r="M292" s="33"/>
      <c r="N292" s="33"/>
      <c r="O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</row>
    <row r="293" spans="1:29" ht="10.5" customHeight="1">
      <c r="A293" s="33"/>
      <c r="B293" s="33"/>
      <c r="C293" s="33"/>
      <c r="I293" s="33"/>
      <c r="J293" s="33"/>
      <c r="L293" s="33"/>
      <c r="M293" s="33"/>
      <c r="N293" s="33"/>
      <c r="O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</row>
    <row r="294" spans="1:29" ht="10.5" customHeight="1">
      <c r="A294" s="33"/>
      <c r="B294" s="33"/>
      <c r="C294" s="33"/>
      <c r="I294" s="33"/>
      <c r="J294" s="33"/>
      <c r="L294" s="33"/>
      <c r="M294" s="33"/>
      <c r="N294" s="33"/>
      <c r="O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</row>
    <row r="295" spans="1:29" ht="10.5" customHeight="1">
      <c r="A295" s="33"/>
      <c r="B295" s="33"/>
      <c r="C295" s="33"/>
      <c r="I295" s="33"/>
      <c r="J295" s="33"/>
      <c r="L295" s="33"/>
      <c r="M295" s="33"/>
      <c r="N295" s="33"/>
      <c r="O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</row>
    <row r="296" spans="1:29" ht="10.5" customHeight="1">
      <c r="A296" s="33"/>
      <c r="B296" s="33"/>
      <c r="C296" s="33"/>
      <c r="I296" s="33"/>
      <c r="J296" s="33"/>
      <c r="L296" s="33"/>
      <c r="M296" s="33"/>
      <c r="N296" s="33"/>
      <c r="O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</row>
    <row r="297" spans="1:29" ht="10.5" customHeight="1">
      <c r="A297" s="33"/>
      <c r="B297" s="33"/>
      <c r="C297" s="33"/>
      <c r="I297" s="33"/>
      <c r="J297" s="33"/>
      <c r="L297" s="33"/>
      <c r="M297" s="33"/>
      <c r="N297" s="33"/>
      <c r="O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</row>
    <row r="298" spans="1:29" ht="10.5" customHeight="1">
      <c r="A298" s="33"/>
      <c r="B298" s="33"/>
      <c r="C298" s="33"/>
      <c r="I298" s="33"/>
      <c r="J298" s="33"/>
      <c r="L298" s="33"/>
      <c r="M298" s="33"/>
      <c r="N298" s="33"/>
      <c r="O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</row>
    <row r="299" spans="1:29" ht="10.5" customHeight="1">
      <c r="A299" s="33"/>
      <c r="B299" s="33"/>
      <c r="C299" s="33"/>
      <c r="I299" s="33"/>
      <c r="J299" s="33"/>
      <c r="L299" s="33"/>
      <c r="M299" s="33"/>
      <c r="N299" s="33"/>
      <c r="O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</row>
  </sheetData>
  <sheetProtection password="FA9C" sheet="1" objects="1" scenarios="1" formatColumns="0" formatRows="0"/>
  <dataConsolidate/>
  <mergeCells count="14">
    <mergeCell ref="A33:A37"/>
    <mergeCell ref="A6:A11"/>
    <mergeCell ref="D21:F21"/>
    <mergeCell ref="H24:H26"/>
    <mergeCell ref="E129:G129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29 G64 G66 G71 G2 G34:G36 G45:G62 G31 G8:G10 G4 G13 G87:G92 G15 G40:G42 G100:G104 G108:G112 G116:G1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27 G33 F8 G37 F40">
      <formula1>900</formula1>
    </dataValidation>
    <dataValidation type="decimal" allowBlank="1" showErrorMessage="1" errorTitle="Ошибка" error="Допускается ввод только действительных чисел!" sqref="G72:G76 G122:G123 G93:G98 G106 G114 G17 G86 G78 G80:G84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">
      <formula1>900</formula1>
    </dataValidation>
    <dataValidation type="decimal" allowBlank="1" showErrorMessage="1" errorTitle="Ошибка" error="Допускается ввод только действительных чисел!" sqref="G69:G7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7 G124:G1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 G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100:E104 E108:E112 E116:E120 E80:E8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 G43">
      <formula1>kind_of_purchase_method</formula1>
    </dataValidation>
  </dataValidations>
  <hyperlinks>
    <hyperlink ref="G77" location="'Форма 4.3.1'!$G$77" tooltip="Кликните по гиперссылке, чтобы перейти по гиперссылке или отредактировать её" display="https://portal.eias.ru/Portal/DownloadPage.aspx?type=12&amp;guid=7e03b883-d67c-4dbc-b8f8-e559a127ddf6"/>
  </hyperlinks>
  <printOptions horizontalCentered="1" verticalCentered="1"/>
  <pageMargins left="0" right="0" top="0" bottom="0" header="0" footer="0.78740157480314965"/>
  <pageSetup paperSize="9" scale="51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3" t="s">
        <v>244</v>
      </c>
      <c r="E5" s="823"/>
      <c r="F5" s="823"/>
      <c r="G5" s="823"/>
      <c r="H5" s="237"/>
    </row>
    <row r="6" spans="1:21" s="394" customFormat="1" ht="0.95" customHeight="1">
      <c r="A6" s="395"/>
      <c r="C6" s="709"/>
      <c r="D6" s="824"/>
      <c r="E6" s="824"/>
      <c r="F6" s="824"/>
      <c r="G6" s="824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25" t="s">
        <v>236</v>
      </c>
      <c r="E8" s="826"/>
      <c r="F8" s="826"/>
      <c r="G8" s="827"/>
      <c r="U8" s="259"/>
    </row>
    <row r="9" spans="1:21" ht="11.25" hidden="1" customHeight="1">
      <c r="D9" s="828" t="s">
        <v>225</v>
      </c>
      <c r="E9" s="828"/>
      <c r="F9" s="828"/>
      <c r="G9" s="829" t="s">
        <v>226</v>
      </c>
    </row>
    <row r="10" spans="1:21" ht="11.25" hidden="1" customHeight="1">
      <c r="A10" s="635" t="s">
        <v>459</v>
      </c>
      <c r="D10" s="725" t="s">
        <v>25</v>
      </c>
      <c r="E10" s="330"/>
      <c r="F10" s="331" t="s">
        <v>215</v>
      </c>
      <c r="G10" s="830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6">
        <v>1</v>
      </c>
      <c r="E12" s="336" t="s">
        <v>245</v>
      </c>
      <c r="F12" s="354" t="str">
        <f>IF(form_up_date="","",form_up_date)</f>
        <v>26.04.2022</v>
      </c>
      <c r="G12" s="356" t="s">
        <v>246</v>
      </c>
    </row>
    <row r="13" spans="1:21" ht="45" hidden="1">
      <c r="D13" s="726" t="s">
        <v>257</v>
      </c>
      <c r="E13" s="336" t="s">
        <v>247</v>
      </c>
      <c r="F13" s="354" t="s">
        <v>3438</v>
      </c>
      <c r="G13" s="337" t="s">
        <v>318</v>
      </c>
    </row>
    <row r="14" spans="1:21" ht="22.5" hidden="1">
      <c r="D14" s="726" t="s">
        <v>258</v>
      </c>
      <c r="E14" s="336" t="s">
        <v>248</v>
      </c>
      <c r="F14" s="354" t="s">
        <v>767</v>
      </c>
      <c r="G14" s="356" t="s">
        <v>249</v>
      </c>
    </row>
    <row r="15" spans="1:21" ht="22.5" hidden="1">
      <c r="D15" s="726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Республика Татарстан</v>
      </c>
      <c r="G16" s="356" t="s">
        <v>252</v>
      </c>
    </row>
    <row r="17" spans="4:7" ht="22.5" hidden="1">
      <c r="D17" s="726" t="s">
        <v>260</v>
      </c>
      <c r="E17" s="339" t="s">
        <v>253</v>
      </c>
      <c r="F17" s="354" t="s">
        <v>2334</v>
      </c>
      <c r="G17" s="357" t="s">
        <v>254</v>
      </c>
    </row>
    <row r="18" spans="4:7" ht="56.25" hidden="1">
      <c r="D18" s="726" t="s">
        <v>261</v>
      </c>
      <c r="E18" s="340" t="s">
        <v>255</v>
      </c>
      <c r="F18" s="354" t="s">
        <v>3439</v>
      </c>
      <c r="G18" s="347" t="s">
        <v>317</v>
      </c>
    </row>
    <row r="19" spans="4:7" hidden="1">
      <c r="D19" s="341"/>
      <c r="E19" s="342"/>
      <c r="F19" s="343"/>
      <c r="G19" s="344"/>
    </row>
    <row r="20" spans="4:7">
      <c r="D20" s="345"/>
      <c r="E20" s="822" t="s">
        <v>256</v>
      </c>
      <c r="F20" s="822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396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5" customWidth="1"/>
    <col min="23" max="23" width="10.5703125" style="397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44" t="s">
        <v>687</v>
      </c>
      <c r="E5" s="845"/>
      <c r="F5" s="845"/>
      <c r="G5" s="845"/>
      <c r="H5" s="845"/>
      <c r="I5" s="845"/>
      <c r="J5" s="845"/>
      <c r="K5" s="846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75">
      <c r="D7" s="783" t="s">
        <v>225</v>
      </c>
      <c r="E7" s="783"/>
      <c r="F7" s="783"/>
      <c r="G7" s="783"/>
      <c r="H7" s="783"/>
      <c r="I7" s="783"/>
      <c r="J7" s="783"/>
      <c r="K7" s="783"/>
      <c r="L7" s="783"/>
      <c r="M7" s="783"/>
      <c r="N7" s="783"/>
      <c r="O7" s="783"/>
      <c r="P7" s="783"/>
      <c r="Q7" s="783"/>
      <c r="R7" s="783"/>
      <c r="S7" s="783" t="s">
        <v>226</v>
      </c>
      <c r="T7" s="458"/>
    </row>
    <row r="8" spans="1:83" ht="46.5" customHeight="1">
      <c r="D8" s="477" t="s">
        <v>25</v>
      </c>
      <c r="E8" s="783" t="s">
        <v>25</v>
      </c>
      <c r="F8" s="783"/>
      <c r="G8" s="477" t="s">
        <v>243</v>
      </c>
      <c r="H8" s="783" t="s">
        <v>25</v>
      </c>
      <c r="I8" s="783"/>
      <c r="J8" s="477" t="s">
        <v>334</v>
      </c>
      <c r="K8" s="477" t="s">
        <v>358</v>
      </c>
      <c r="L8" s="783" t="s">
        <v>25</v>
      </c>
      <c r="M8" s="783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83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90" hidden="1" customHeight="1">
      <c r="A12" s="529">
        <v>22</v>
      </c>
      <c r="B12" s="462"/>
      <c r="C12" s="462"/>
      <c r="D12" s="848" t="s">
        <v>26</v>
      </c>
      <c r="E12" s="849" t="s">
        <v>3437</v>
      </c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0"/>
      <c r="Q12" s="850"/>
      <c r="R12" s="850"/>
      <c r="S12" s="741"/>
      <c r="T12" s="472"/>
      <c r="U12" s="472"/>
      <c r="V12" s="472"/>
      <c r="W12" s="471"/>
      <c r="X12" s="471"/>
      <c r="Y12" s="471"/>
      <c r="Z12" s="471"/>
      <c r="AA12" s="466"/>
      <c r="AB12" s="467"/>
      <c r="AC12" s="851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48"/>
      <c r="E13" s="852" t="s">
        <v>457</v>
      </c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">
        <f>SUMIF(T14:T15,"i",Q14:Q15)</f>
        <v>0</v>
      </c>
      <c r="R13" s="530"/>
      <c r="S13" s="729" t="s">
        <v>458</v>
      </c>
      <c r="T13" s="614" t="s">
        <v>367</v>
      </c>
      <c r="U13" s="853">
        <v>1</v>
      </c>
      <c r="V13" s="853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51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27"/>
      <c r="B14" s="484"/>
      <c r="C14" s="484"/>
      <c r="D14" s="848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53"/>
      <c r="V14" s="853"/>
      <c r="W14" s="484"/>
      <c r="X14" s="484"/>
      <c r="Y14" s="484"/>
      <c r="Z14" s="484"/>
      <c r="AA14" s="484"/>
      <c r="AB14" s="637"/>
      <c r="AC14" s="851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48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53"/>
      <c r="V15" s="853"/>
      <c r="W15" s="637"/>
      <c r="X15" s="637"/>
      <c r="Y15" s="637"/>
      <c r="Z15" s="637"/>
      <c r="AA15" s="484"/>
      <c r="AB15" s="637"/>
      <c r="AC15" s="851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27"/>
      <c r="B16" s="484"/>
      <c r="C16" s="602"/>
      <c r="D16" s="848"/>
      <c r="E16" s="854"/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587"/>
      <c r="R16" s="601"/>
      <c r="S16" s="586"/>
      <c r="T16" s="614" t="s">
        <v>367</v>
      </c>
      <c r="U16" s="853">
        <v>2</v>
      </c>
      <c r="V16" s="853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51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27"/>
      <c r="B17" s="484"/>
      <c r="C17" s="484"/>
      <c r="D17" s="848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53"/>
      <c r="V17" s="853"/>
      <c r="W17" s="484"/>
      <c r="X17" s="484"/>
      <c r="Y17" s="484"/>
      <c r="Z17" s="484"/>
      <c r="AA17" s="484"/>
      <c r="AB17" s="484"/>
      <c r="AC17" s="851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27"/>
      <c r="B18" s="484"/>
      <c r="C18" s="602"/>
      <c r="D18" s="848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53"/>
      <c r="V18" s="853"/>
      <c r="W18" s="484"/>
      <c r="X18" s="484"/>
      <c r="Y18" s="484"/>
      <c r="Z18" s="484"/>
      <c r="AA18" s="484"/>
      <c r="AB18" s="484"/>
      <c r="AC18" s="851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ht="18.75" hidden="1">
      <c r="D19" s="4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0"/>
      <c r="T19" s="458"/>
    </row>
    <row r="20" spans="1:83" hidden="1">
      <c r="D20" s="668"/>
    </row>
    <row r="21" spans="1:83">
      <c r="D21" s="411"/>
      <c r="E21" s="411"/>
      <c r="F21" s="411"/>
      <c r="G21" s="412"/>
    </row>
    <row r="23" spans="1:83">
      <c r="D23" s="413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3" t="s">
        <v>244</v>
      </c>
      <c r="E5" s="823"/>
      <c r="F5" s="823"/>
      <c r="G5" s="823"/>
      <c r="H5" s="237"/>
    </row>
    <row r="6" spans="1:21" s="394" customFormat="1" ht="0.95" customHeight="1">
      <c r="A6" s="395"/>
      <c r="C6" s="709"/>
      <c r="D6" s="824"/>
      <c r="E6" s="824"/>
      <c r="F6" s="824"/>
      <c r="G6" s="824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5" t="s">
        <v>236</v>
      </c>
      <c r="E8" s="826"/>
      <c r="F8" s="826"/>
      <c r="G8" s="827"/>
      <c r="U8" s="259"/>
    </row>
    <row r="9" spans="1:21" ht="11.25" customHeight="1">
      <c r="D9" s="828" t="s">
        <v>225</v>
      </c>
      <c r="E9" s="828"/>
      <c r="F9" s="828"/>
      <c r="G9" s="829" t="s">
        <v>226</v>
      </c>
    </row>
    <row r="10" spans="1:21" ht="11.25" customHeight="1">
      <c r="A10" s="635" t="s">
        <v>459</v>
      </c>
      <c r="D10" s="725" t="s">
        <v>25</v>
      </c>
      <c r="E10" s="330"/>
      <c r="F10" s="331" t="s">
        <v>215</v>
      </c>
      <c r="G10" s="830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6">
        <v>1</v>
      </c>
      <c r="E12" s="336" t="s">
        <v>245</v>
      </c>
      <c r="F12" s="354" t="str">
        <f>IF(form_up_date="","",form_up_date)</f>
        <v>26.04.2022</v>
      </c>
      <c r="G12" s="356" t="s">
        <v>246</v>
      </c>
    </row>
    <row r="13" spans="1:21" ht="45">
      <c r="D13" s="726" t="s">
        <v>257</v>
      </c>
      <c r="E13" s="336" t="s">
        <v>247</v>
      </c>
      <c r="F13" s="354" t="s">
        <v>3438</v>
      </c>
      <c r="G13" s="337" t="s">
        <v>318</v>
      </c>
    </row>
    <row r="14" spans="1:21" ht="22.5">
      <c r="D14" s="726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6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Республика Татарстан</v>
      </c>
      <c r="G16" s="356" t="s">
        <v>252</v>
      </c>
    </row>
    <row r="17" spans="4:7" ht="22.5">
      <c r="D17" s="726" t="s">
        <v>260</v>
      </c>
      <c r="E17" s="339" t="s">
        <v>253</v>
      </c>
      <c r="F17" s="354" t="s">
        <v>2334</v>
      </c>
      <c r="G17" s="357" t="s">
        <v>254</v>
      </c>
    </row>
    <row r="18" spans="4:7" ht="56.25">
      <c r="D18" s="726" t="s">
        <v>261</v>
      </c>
      <c r="E18" s="340" t="s">
        <v>255</v>
      </c>
      <c r="F18" s="354" t="s">
        <v>3439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2" t="s">
        <v>256</v>
      </c>
      <c r="F20" s="822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J23"/>
  <sheetViews>
    <sheetView showGridLines="0" topLeftCell="C2" zoomScaleNormal="100" workbookViewId="0">
      <selection activeCell="H18" sqref="H18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39.5703125" style="633" customWidth="1"/>
    <col min="9" max="9" width="93.42578125" style="33" customWidth="1"/>
    <col min="10" max="10" width="3.7109375" style="33" customWidth="1"/>
    <col min="11" max="16384" width="10.5703125" style="33"/>
  </cols>
  <sheetData>
    <row r="1" spans="1:10" s="191" customFormat="1" hidden="1">
      <c r="A1" s="15"/>
      <c r="G1" s="191">
        <v>4</v>
      </c>
      <c r="H1" s="637"/>
      <c r="I1" s="191">
        <v>5</v>
      </c>
    </row>
    <row r="2" spans="1:10" ht="3" customHeight="1"/>
    <row r="3" spans="1:10" ht="26.1" customHeight="1">
      <c r="D3" s="855" t="s">
        <v>750</v>
      </c>
      <c r="E3" s="856"/>
      <c r="F3" s="857"/>
    </row>
    <row r="4" spans="1:10" ht="12.75" hidden="1">
      <c r="C4" s="87"/>
      <c r="D4" s="12"/>
      <c r="E4" s="12"/>
      <c r="F4" s="12"/>
      <c r="G4" s="12"/>
      <c r="H4" s="12"/>
      <c r="I4" s="12"/>
    </row>
    <row r="5" spans="1:10" hidden="1">
      <c r="C5" s="87"/>
      <c r="D5" s="69"/>
      <c r="E5" s="69"/>
      <c r="F5" s="69"/>
      <c r="G5" s="69"/>
      <c r="H5" s="69"/>
      <c r="I5" s="69"/>
    </row>
    <row r="6" spans="1:10" ht="3" customHeight="1">
      <c r="C6" s="87"/>
      <c r="D6" s="87"/>
      <c r="E6" s="382"/>
      <c r="F6" s="399"/>
      <c r="G6" s="864">
        <v>22</v>
      </c>
      <c r="H6" s="864"/>
    </row>
    <row r="7" spans="1:10" ht="11.25" customHeight="1">
      <c r="D7" s="783" t="s">
        <v>225</v>
      </c>
      <c r="E7" s="783"/>
      <c r="F7" s="783"/>
      <c r="G7" s="783"/>
      <c r="H7" s="783"/>
      <c r="I7" s="858" t="s">
        <v>226</v>
      </c>
      <c r="J7" s="87"/>
    </row>
    <row r="8" spans="1:10" s="474" customFormat="1" ht="101.25" customHeight="1">
      <c r="A8" s="479"/>
      <c r="B8" s="478"/>
      <c r="D8" s="783" t="s">
        <v>25</v>
      </c>
      <c r="E8" s="836" t="s">
        <v>333</v>
      </c>
      <c r="F8" s="836" t="s">
        <v>154</v>
      </c>
      <c r="G8" s="862" t="s">
        <v>3437</v>
      </c>
      <c r="H8" s="863"/>
      <c r="I8" s="859"/>
      <c r="J8" s="476"/>
    </row>
    <row r="9" spans="1:10" s="87" customFormat="1">
      <c r="A9" s="861"/>
      <c r="B9" s="861"/>
      <c r="C9" s="439"/>
      <c r="D9" s="783"/>
      <c r="E9" s="836"/>
      <c r="F9" s="836"/>
      <c r="G9" s="568" t="s">
        <v>215</v>
      </c>
      <c r="H9" s="568" t="s">
        <v>231</v>
      </c>
      <c r="I9" s="860"/>
      <c r="J9" s="440"/>
    </row>
    <row r="10" spans="1:10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/>
    </row>
    <row r="11" spans="1:10" ht="18.75">
      <c r="D11" s="577">
        <v>1</v>
      </c>
      <c r="E11" s="643" t="s">
        <v>689</v>
      </c>
      <c r="F11" s="487" t="s">
        <v>464</v>
      </c>
      <c r="G11" s="641">
        <v>0</v>
      </c>
      <c r="H11" s="701"/>
      <c r="I11" s="324" t="s">
        <v>690</v>
      </c>
      <c r="J11" s="459"/>
    </row>
    <row r="12" spans="1:10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0"/>
      <c r="I12" s="324" t="s">
        <v>693</v>
      </c>
      <c r="J12" s="459"/>
    </row>
    <row r="13" spans="1:10" ht="78.75">
      <c r="D13" s="577" t="s">
        <v>1</v>
      </c>
      <c r="E13" s="643" t="s">
        <v>694</v>
      </c>
      <c r="F13" s="487" t="s">
        <v>416</v>
      </c>
      <c r="G13" s="739" t="s">
        <v>3467</v>
      </c>
      <c r="H13" s="745"/>
      <c r="I13" s="324" t="s">
        <v>696</v>
      </c>
      <c r="J13" s="459"/>
    </row>
    <row r="14" spans="1:10" s="633" customFormat="1" ht="22.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324" t="s">
        <v>702</v>
      </c>
      <c r="J14" s="459"/>
    </row>
    <row r="15" spans="1:10" s="474" customFormat="1" ht="22.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324"/>
      <c r="J15" s="459"/>
    </row>
    <row r="16" spans="1:10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324"/>
      <c r="J16" s="459"/>
    </row>
    <row r="17" spans="1:10" s="474" customFormat="1" ht="33.7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324"/>
      <c r="J17" s="459"/>
    </row>
    <row r="18" spans="1:10" s="474" customFormat="1" ht="45">
      <c r="A18" s="479"/>
      <c r="B18" s="478"/>
      <c r="D18" s="577" t="s">
        <v>12</v>
      </c>
      <c r="E18" s="643" t="s">
        <v>701</v>
      </c>
      <c r="F18" s="487" t="s">
        <v>388</v>
      </c>
      <c r="G18" s="641">
        <v>100</v>
      </c>
      <c r="H18" s="700"/>
      <c r="I18" s="324" t="s">
        <v>703</v>
      </c>
      <c r="J18" s="459"/>
    </row>
    <row r="19" spans="1:10" ht="22.5">
      <c r="D19" s="577" t="s">
        <v>13</v>
      </c>
      <c r="E19" s="643" t="s">
        <v>467</v>
      </c>
      <c r="F19" s="577" t="s">
        <v>468</v>
      </c>
      <c r="G19" s="641">
        <v>5</v>
      </c>
      <c r="H19" s="700"/>
      <c r="I19" s="324" t="s">
        <v>704</v>
      </c>
      <c r="J19" s="459"/>
    </row>
    <row r="20" spans="1:10">
      <c r="E20" s="441"/>
      <c r="F20" s="174"/>
      <c r="G20" s="174"/>
      <c r="H20" s="174"/>
      <c r="I20" s="174"/>
    </row>
    <row r="21" spans="1:10" ht="12.75">
      <c r="D21" s="659">
        <v>1</v>
      </c>
      <c r="E21" s="658" t="s">
        <v>751</v>
      </c>
    </row>
    <row r="22" spans="1:10" s="633" customFormat="1">
      <c r="A22" s="638"/>
      <c r="B22" s="637"/>
      <c r="D22" s="657"/>
      <c r="E22" s="658" t="s">
        <v>752</v>
      </c>
    </row>
    <row r="23" spans="1:10">
      <c r="D23" s="657"/>
      <c r="E23" s="658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xWindow="1075" yWindow="656" count="4"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3" t="s">
        <v>244</v>
      </c>
      <c r="E5" s="823"/>
      <c r="F5" s="823"/>
      <c r="G5" s="823"/>
      <c r="H5" s="237"/>
    </row>
    <row r="6" spans="1:21" s="394" customFormat="1" ht="0.95" customHeight="1">
      <c r="A6" s="395"/>
      <c r="C6" s="709"/>
      <c r="D6" s="824"/>
      <c r="E6" s="824"/>
      <c r="F6" s="824"/>
      <c r="G6" s="824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5" t="s">
        <v>236</v>
      </c>
      <c r="E8" s="826"/>
      <c r="F8" s="826"/>
      <c r="G8" s="827"/>
      <c r="U8" s="259"/>
    </row>
    <row r="9" spans="1:21" ht="11.25" customHeight="1">
      <c r="D9" s="828" t="s">
        <v>225</v>
      </c>
      <c r="E9" s="828"/>
      <c r="F9" s="828"/>
      <c r="G9" s="829" t="s">
        <v>226</v>
      </c>
    </row>
    <row r="10" spans="1:21" ht="11.25" customHeight="1">
      <c r="A10" s="635" t="s">
        <v>459</v>
      </c>
      <c r="D10" s="725" t="s">
        <v>25</v>
      </c>
      <c r="E10" s="330"/>
      <c r="F10" s="331" t="s">
        <v>215</v>
      </c>
      <c r="G10" s="830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6">
        <v>1</v>
      </c>
      <c r="E12" s="336" t="s">
        <v>245</v>
      </c>
      <c r="F12" s="354" t="str">
        <f>IF(form_up_date="","",form_up_date)</f>
        <v>26.04.2022</v>
      </c>
      <c r="G12" s="356" t="s">
        <v>246</v>
      </c>
    </row>
    <row r="13" spans="1:21" ht="45">
      <c r="D13" s="726" t="s">
        <v>257</v>
      </c>
      <c r="E13" s="336" t="s">
        <v>247</v>
      </c>
      <c r="F13" s="354" t="s">
        <v>3438</v>
      </c>
      <c r="G13" s="337" t="s">
        <v>318</v>
      </c>
    </row>
    <row r="14" spans="1:21" ht="22.5">
      <c r="D14" s="726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6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Республика Татарстан</v>
      </c>
      <c r="G16" s="356" t="s">
        <v>252</v>
      </c>
    </row>
    <row r="17" spans="4:7" ht="22.5">
      <c r="D17" s="726" t="s">
        <v>260</v>
      </c>
      <c r="E17" s="339" t="s">
        <v>253</v>
      </c>
      <c r="F17" s="354" t="s">
        <v>2334</v>
      </c>
      <c r="G17" s="357" t="s">
        <v>254</v>
      </c>
    </row>
    <row r="18" spans="4:7" ht="56.25">
      <c r="D18" s="726" t="s">
        <v>261</v>
      </c>
      <c r="E18" s="340" t="s">
        <v>255</v>
      </c>
      <c r="F18" s="354" t="s">
        <v>3439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2" t="s">
        <v>256</v>
      </c>
      <c r="F20" s="822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44" t="s">
        <v>707</v>
      </c>
      <c r="G5" s="845"/>
      <c r="H5" s="845"/>
      <c r="I5" s="846"/>
    </row>
    <row r="6" spans="1:14" ht="16.5" customHeight="1">
      <c r="E6" s="87"/>
      <c r="F6" s="87"/>
      <c r="G6" s="382"/>
      <c r="H6" s="382"/>
      <c r="I6" s="526"/>
    </row>
    <row r="7" spans="1:14" ht="18" customHeight="1">
      <c r="E7" s="87"/>
      <c r="F7" s="783" t="s">
        <v>225</v>
      </c>
      <c r="G7" s="783"/>
      <c r="H7" s="783"/>
      <c r="I7" s="783"/>
      <c r="J7" s="783"/>
      <c r="K7" s="783"/>
      <c r="L7" s="783"/>
      <c r="M7" s="783" t="s">
        <v>226</v>
      </c>
    </row>
    <row r="8" spans="1:14" s="474" customFormat="1" hidden="1">
      <c r="A8" s="478"/>
      <c r="B8" s="479"/>
      <c r="C8" s="478"/>
      <c r="D8" s="478"/>
      <c r="E8" s="476"/>
      <c r="F8" s="783" t="s">
        <v>25</v>
      </c>
      <c r="G8" s="836" t="s">
        <v>243</v>
      </c>
      <c r="H8" s="836" t="s">
        <v>154</v>
      </c>
      <c r="I8" s="867"/>
      <c r="J8" s="868"/>
      <c r="K8" s="869"/>
      <c r="L8" s="324"/>
      <c r="M8" s="783"/>
    </row>
    <row r="9" spans="1:14" ht="22.5">
      <c r="F9" s="783"/>
      <c r="G9" s="836"/>
      <c r="H9" s="836"/>
      <c r="I9" s="522" t="s">
        <v>472</v>
      </c>
      <c r="J9" s="522" t="s">
        <v>471</v>
      </c>
      <c r="K9" s="498" t="s">
        <v>363</v>
      </c>
      <c r="L9" s="324"/>
      <c r="M9" s="783"/>
      <c r="N9" s="414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1:14" ht="22.5">
      <c r="F11" s="417">
        <v>1</v>
      </c>
      <c r="G11" s="418" t="s">
        <v>473</v>
      </c>
      <c r="H11" s="400" t="s">
        <v>251</v>
      </c>
      <c r="I11" s="419"/>
      <c r="J11" s="523"/>
      <c r="K11" s="560"/>
      <c r="L11" s="416"/>
      <c r="M11" s="324"/>
      <c r="N11" s="488"/>
    </row>
    <row r="12" spans="1:14" ht="18.75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1:14" ht="33.75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1:14" ht="22.5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1:14" ht="22.5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1:14" ht="22.5">
      <c r="F17" s="417" t="s">
        <v>13</v>
      </c>
      <c r="G17" s="418" t="s">
        <v>481</v>
      </c>
      <c r="H17" s="400" t="s">
        <v>251</v>
      </c>
      <c r="I17" s="713"/>
      <c r="J17" s="281"/>
      <c r="K17" s="560"/>
      <c r="L17" s="416"/>
      <c r="M17" s="324" t="s">
        <v>482</v>
      </c>
      <c r="N17" s="488"/>
    </row>
    <row r="18" spans="1:14" ht="22.5">
      <c r="F18" s="417" t="s">
        <v>31</v>
      </c>
      <c r="G18" s="418" t="s">
        <v>483</v>
      </c>
      <c r="H18" s="400" t="s">
        <v>251</v>
      </c>
      <c r="I18" s="713"/>
      <c r="J18" s="281"/>
      <c r="K18" s="560"/>
      <c r="L18" s="416"/>
      <c r="M18" s="324" t="s">
        <v>484</v>
      </c>
      <c r="N18" s="488"/>
    </row>
    <row r="19" spans="1:14" ht="56.25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1:14" ht="33.75" hidden="1">
      <c r="B20" s="832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1:14" ht="45" hidden="1">
      <c r="B21" s="832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1:14" ht="18.75" hidden="1">
      <c r="B22" s="832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1:14" ht="33.75">
      <c r="B23" s="832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1:14" ht="45">
      <c r="B24" s="832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1:14" ht="18.75">
      <c r="B25" s="832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1:14" ht="18.75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1:14" ht="18.75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75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75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75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75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5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5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5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75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75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75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75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75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75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75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75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75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75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75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75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75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75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5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75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75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75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75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75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5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75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75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75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18.75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18.75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75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75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75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75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75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75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75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75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75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75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75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75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75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5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5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75" hidden="1">
      <c r="A76" s="435"/>
      <c r="B76" s="832" t="s">
        <v>744</v>
      </c>
      <c r="F76" s="328" t="str">
        <f>B76</f>
        <v>9.16</v>
      </c>
      <c r="G76" s="511"/>
      <c r="H76" s="712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75" hidden="1">
      <c r="A77" s="435"/>
      <c r="B77" s="832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75" hidden="1">
      <c r="A78" s="435"/>
      <c r="B78" s="832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1:14" ht="18.75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1:14" ht="22.5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1:14" ht="22.5">
      <c r="B81" s="832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1:14" ht="18.75">
      <c r="B82" s="832"/>
      <c r="F82" s="431" t="str">
        <f>B81&amp;".1"</f>
        <v>10.0.1</v>
      </c>
      <c r="G82" s="437" t="s">
        <v>57</v>
      </c>
      <c r="H82" s="400" t="s">
        <v>418</v>
      </c>
      <c r="I82" s="420">
        <f t="shared" ref="I82:J85" si="0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1:14" ht="18.75">
      <c r="B83" s="832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1:14" ht="18.75">
      <c r="B84" s="832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1:14" ht="18.75">
      <c r="B85" s="832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1:14" ht="45" hidden="1">
      <c r="B86" s="832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75" hidden="1">
      <c r="A87" s="345"/>
      <c r="B87" s="832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1:14" ht="18.75" hidden="1">
      <c r="B88" s="832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1:14" ht="18.75" hidden="1">
      <c r="B89" s="832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1:14" ht="18.75" hidden="1">
      <c r="B90" s="832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1:14" ht="45">
      <c r="B91" s="832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1:14" ht="18.75">
      <c r="B92" s="832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1:14" ht="18.75">
      <c r="B93" s="832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1:14" ht="18.75">
      <c r="B94" s="832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1:14" ht="18.75">
      <c r="B95" s="832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1:14" ht="18.75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1:14" ht="3" customHeight="1">
      <c r="F97" s="87"/>
      <c r="G97" s="87"/>
      <c r="H97" s="87"/>
      <c r="I97" s="87"/>
      <c r="J97" s="438"/>
      <c r="N97" s="458"/>
    </row>
    <row r="98" spans="1:14" ht="18.75">
      <c r="F98" s="490">
        <v>1</v>
      </c>
      <c r="G98" s="866" t="s">
        <v>705</v>
      </c>
      <c r="H98" s="866"/>
      <c r="I98" s="866"/>
      <c r="J98" s="866"/>
      <c r="K98" s="866"/>
      <c r="L98" s="866"/>
      <c r="M98" s="866"/>
      <c r="N98" s="458"/>
    </row>
    <row r="99" spans="1:14" s="633" customFormat="1" ht="27" customHeight="1">
      <c r="A99" s="637"/>
      <c r="B99" s="638"/>
      <c r="C99" s="637"/>
      <c r="D99" s="637"/>
      <c r="F99" s="490"/>
      <c r="G99" s="866" t="s">
        <v>706</v>
      </c>
      <c r="H99" s="866"/>
      <c r="I99" s="866"/>
      <c r="J99" s="866"/>
      <c r="K99" s="866"/>
      <c r="L99" s="866"/>
      <c r="M99" s="866"/>
      <c r="N99" s="458"/>
    </row>
    <row r="100" spans="1:14" ht="18.75">
      <c r="F100" s="491">
        <v>2</v>
      </c>
      <c r="G100" s="865" t="s">
        <v>470</v>
      </c>
      <c r="H100" s="865"/>
      <c r="I100" s="865"/>
      <c r="J100" s="865"/>
      <c r="K100" s="865"/>
      <c r="L100" s="865"/>
      <c r="M100" s="865"/>
      <c r="N100" s="458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3" t="s">
        <v>244</v>
      </c>
      <c r="E5" s="823"/>
      <c r="F5" s="823"/>
      <c r="G5" s="823"/>
      <c r="H5" s="237"/>
    </row>
    <row r="6" spans="1:21" s="394" customFormat="1" ht="0.95" customHeight="1">
      <c r="A6" s="395"/>
      <c r="C6" s="709"/>
      <c r="D6" s="824"/>
      <c r="E6" s="824"/>
      <c r="F6" s="824"/>
      <c r="G6" s="824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5" t="s">
        <v>236</v>
      </c>
      <c r="E8" s="826"/>
      <c r="F8" s="826"/>
      <c r="G8" s="827"/>
      <c r="U8" s="259"/>
    </row>
    <row r="9" spans="1:21" ht="11.25" customHeight="1">
      <c r="D9" s="828" t="s">
        <v>225</v>
      </c>
      <c r="E9" s="828"/>
      <c r="F9" s="828"/>
      <c r="G9" s="829" t="s">
        <v>226</v>
      </c>
    </row>
    <row r="10" spans="1:21" ht="11.25" customHeight="1">
      <c r="A10" s="635" t="s">
        <v>459</v>
      </c>
      <c r="D10" s="725" t="s">
        <v>25</v>
      </c>
      <c r="E10" s="330"/>
      <c r="F10" s="331" t="s">
        <v>215</v>
      </c>
      <c r="G10" s="830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6">
        <v>1</v>
      </c>
      <c r="E12" s="336" t="s">
        <v>245</v>
      </c>
      <c r="F12" s="354" t="str">
        <f>IF(form_up_date="","",form_up_date)</f>
        <v>26.04.2022</v>
      </c>
      <c r="G12" s="356" t="s">
        <v>246</v>
      </c>
    </row>
    <row r="13" spans="1:21" ht="45">
      <c r="D13" s="726" t="s">
        <v>257</v>
      </c>
      <c r="E13" s="336" t="s">
        <v>247</v>
      </c>
      <c r="F13" s="354" t="s">
        <v>3438</v>
      </c>
      <c r="G13" s="337" t="s">
        <v>318</v>
      </c>
    </row>
    <row r="14" spans="1:21" ht="22.5">
      <c r="D14" s="726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6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Республика Татарстан</v>
      </c>
      <c r="G16" s="356" t="s">
        <v>252</v>
      </c>
    </row>
    <row r="17" spans="4:7" ht="22.5">
      <c r="D17" s="726" t="s">
        <v>260</v>
      </c>
      <c r="E17" s="339" t="s">
        <v>253</v>
      </c>
      <c r="F17" s="354" t="s">
        <v>2334</v>
      </c>
      <c r="G17" s="357" t="s">
        <v>254</v>
      </c>
    </row>
    <row r="18" spans="4:7" ht="56.25">
      <c r="D18" s="726" t="s">
        <v>261</v>
      </c>
      <c r="E18" s="340" t="s">
        <v>255</v>
      </c>
      <c r="F18" s="354" t="s">
        <v>3439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2" t="s">
        <v>256</v>
      </c>
      <c r="F20" s="822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660" hidden="1" customWidth="1"/>
    <col min="2" max="2" width="9.140625" style="637" hidden="1" customWidth="1"/>
    <col min="3" max="3" width="3.7109375" style="661" customWidth="1"/>
    <col min="4" max="4" width="6.28515625" style="633" bestFit="1" customWidth="1"/>
    <col min="5" max="5" width="64.140625" style="633" customWidth="1"/>
    <col min="6" max="7" width="35.7109375" style="633" customWidth="1"/>
    <col min="8" max="8" width="115.7109375" style="633" customWidth="1"/>
    <col min="9" max="9" width="10.5703125" style="633"/>
    <col min="10" max="11" width="10.5703125" style="309"/>
    <col min="12" max="16384" width="10.5703125" style="633"/>
  </cols>
  <sheetData>
    <row r="1" spans="1:17" hidden="1">
      <c r="N1" s="662"/>
      <c r="O1" s="662"/>
      <c r="Q1" s="662"/>
    </row>
    <row r="2" spans="1:17" hidden="1"/>
    <row r="3" spans="1:17" hidden="1"/>
    <row r="4" spans="1:17" ht="3" customHeight="1">
      <c r="C4" s="669"/>
      <c r="D4" s="476"/>
      <c r="E4" s="476"/>
      <c r="F4" s="476"/>
      <c r="G4" s="88"/>
      <c r="H4" s="88"/>
    </row>
    <row r="5" spans="1:17" ht="26.1" customHeight="1">
      <c r="C5" s="669"/>
      <c r="D5" s="870" t="s">
        <v>762</v>
      </c>
      <c r="E5" s="870"/>
      <c r="F5" s="870"/>
      <c r="G5" s="870"/>
      <c r="H5" s="671"/>
    </row>
    <row r="6" spans="1:17" ht="3" customHeight="1">
      <c r="C6" s="669"/>
      <c r="D6" s="476"/>
      <c r="E6" s="576"/>
      <c r="F6" s="576"/>
      <c r="G6" s="399"/>
      <c r="H6" s="670"/>
    </row>
    <row r="7" spans="1:17">
      <c r="C7" s="669"/>
      <c r="D7" s="783" t="s">
        <v>225</v>
      </c>
      <c r="E7" s="783"/>
      <c r="F7" s="783"/>
      <c r="G7" s="783"/>
      <c r="H7" s="871" t="s">
        <v>226</v>
      </c>
    </row>
    <row r="8" spans="1:17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71"/>
    </row>
    <row r="9" spans="1:17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22.5">
      <c r="A10" s="672"/>
      <c r="C10" s="669"/>
      <c r="D10" s="673" t="s">
        <v>26</v>
      </c>
      <c r="E10" s="539" t="s">
        <v>753</v>
      </c>
      <c r="F10" s="664"/>
      <c r="G10" s="616"/>
      <c r="H10" s="872" t="s">
        <v>759</v>
      </c>
    </row>
    <row r="11" spans="1:17" ht="21" customHeight="1">
      <c r="A11" s="672"/>
      <c r="C11" s="669"/>
      <c r="D11" s="673" t="s">
        <v>0</v>
      </c>
      <c r="E11" s="539" t="s">
        <v>754</v>
      </c>
      <c r="F11" s="664"/>
      <c r="G11" s="616"/>
      <c r="H11" s="873"/>
    </row>
    <row r="12" spans="1:17" ht="21" customHeight="1">
      <c r="A12" s="674"/>
      <c r="C12" s="54"/>
      <c r="D12" s="673" t="s">
        <v>1</v>
      </c>
      <c r="E12" s="539" t="s">
        <v>755</v>
      </c>
      <c r="F12" s="664"/>
      <c r="G12" s="616"/>
      <c r="H12" s="873"/>
      <c r="I12" s="309"/>
      <c r="K12" s="633"/>
    </row>
    <row r="13" spans="1:17" ht="21" customHeight="1">
      <c r="A13" s="674"/>
      <c r="C13" s="54"/>
      <c r="D13" s="673" t="s">
        <v>2</v>
      </c>
      <c r="E13" s="539" t="s">
        <v>756</v>
      </c>
      <c r="F13" s="664"/>
      <c r="G13" s="616"/>
      <c r="H13" s="873"/>
      <c r="I13" s="309"/>
      <c r="K13" s="633"/>
    </row>
    <row r="14" spans="1:17" ht="22.5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1:17">
      <c r="D15" s="668"/>
      <c r="E15" s="668"/>
      <c r="F15" s="668"/>
      <c r="G15" s="668"/>
      <c r="H15" s="668"/>
    </row>
  </sheetData>
  <sheetProtection algorithmName="SHA-512" hashValue="X2Gu4GNCHlUYbfz3hmdig2oEgDpWyMNp35UNIjUBBXoUzrRaustMtgwytfzzuBjXQE2zL/lwBO21r9v8C098aQ==" saltValue="gAHlbkqdZJDDHnz3nPdCCg==" spinCount="100000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876" t="s">
        <v>224</v>
      </c>
      <c r="E5" s="876"/>
      <c r="F5" s="876"/>
      <c r="G5" s="876"/>
      <c r="H5" s="876"/>
      <c r="I5" s="876"/>
      <c r="J5" s="876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77" t="s">
        <v>225</v>
      </c>
      <c r="E8" s="877"/>
      <c r="F8" s="877"/>
      <c r="G8" s="877"/>
      <c r="H8" s="877"/>
      <c r="I8" s="877"/>
      <c r="J8" s="877"/>
      <c r="K8" s="877" t="s">
        <v>226</v>
      </c>
    </row>
    <row r="9" spans="1:14" s="296" customFormat="1">
      <c r="A9" s="292"/>
      <c r="B9" s="293"/>
      <c r="C9" s="294"/>
      <c r="D9" s="877" t="s">
        <v>25</v>
      </c>
      <c r="E9" s="877" t="s">
        <v>227</v>
      </c>
      <c r="F9" s="877"/>
      <c r="G9" s="877" t="s">
        <v>228</v>
      </c>
      <c r="H9" s="877"/>
      <c r="I9" s="877"/>
      <c r="J9" s="877"/>
      <c r="K9" s="877"/>
    </row>
    <row r="10" spans="1:14" s="296" customFormat="1" ht="22.5">
      <c r="A10" s="292"/>
      <c r="B10" s="293"/>
      <c r="C10" s="294"/>
      <c r="D10" s="877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77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72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74"/>
    </row>
    <row r="14" spans="1:14" ht="3" customHeight="1">
      <c r="A14" s="273"/>
      <c r="B14" s="273"/>
      <c r="C14" s="273"/>
    </row>
    <row r="15" spans="1:14" ht="27.75" customHeight="1">
      <c r="E15" s="875" t="s">
        <v>233</v>
      </c>
      <c r="F15" s="875"/>
      <c r="G15" s="875"/>
      <c r="H15" s="875"/>
      <c r="I15" s="875"/>
      <c r="J15" s="875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78" t="s">
        <v>155</v>
      </c>
      <c r="E7" s="878"/>
      <c r="U7" s="256"/>
    </row>
    <row r="8" spans="3:21" s="707" customFormat="1" ht="0.95" customHeight="1">
      <c r="C8" s="708"/>
      <c r="D8" s="879"/>
      <c r="E8" s="879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880" t="s">
        <v>6</v>
      </c>
      <c r="E7" s="880"/>
      <c r="L7" s="256"/>
    </row>
    <row r="8" spans="3:12" s="93" customFormat="1" ht="15" customHeight="1">
      <c r="C8" s="101"/>
      <c r="D8" s="881" t="str">
        <f>IF(org=0,"Не определено",org)</f>
        <v>АО "ОЭЗ ППТ "Алабуга"</v>
      </c>
      <c r="E8" s="881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algorithmName="SHA-512" hashValue="y3QdPgFkjHuhwzQY9wUTHG4acQxh8uu2N3G42Mp+w4TfEzOInRbmwcQs+o06L6i1sNLEtPAWXyiUJnkPaaM9Pg==" saltValue="ro7pn7eKgxFrTnkP5FDYh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882" t="s">
        <v>7</v>
      </c>
      <c r="C2" s="882"/>
      <c r="D2" s="882"/>
      <c r="E2" s="882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ListIP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IP">
    <tabColor indexed="47"/>
  </sheetPr>
  <dimension ref="A1:D28"/>
  <sheetViews>
    <sheetView showGridLines="0" workbookViewId="0"/>
  </sheetViews>
  <sheetFormatPr defaultRowHeight="11.25"/>
  <cols>
    <col min="1" max="16384" width="9.140625" style="162"/>
  </cols>
  <sheetData>
    <row r="1" spans="1:4">
      <c r="A1" s="162" t="s">
        <v>790</v>
      </c>
      <c r="B1" s="162" t="s">
        <v>791</v>
      </c>
      <c r="C1" s="162" t="s">
        <v>792</v>
      </c>
      <c r="D1" s="162" t="s">
        <v>793</v>
      </c>
    </row>
    <row r="2" spans="1:4">
      <c r="A2" s="162">
        <v>1</v>
      </c>
      <c r="B2" s="162" t="s">
        <v>794</v>
      </c>
      <c r="C2" s="162" t="s">
        <v>795</v>
      </c>
      <c r="D2" s="162" t="s">
        <v>796</v>
      </c>
    </row>
    <row r="3" spans="1:4">
      <c r="A3" s="162">
        <v>2</v>
      </c>
      <c r="B3" s="162" t="s">
        <v>797</v>
      </c>
      <c r="C3" s="162" t="s">
        <v>795</v>
      </c>
      <c r="D3" s="162" t="s">
        <v>796</v>
      </c>
    </row>
    <row r="4" spans="1:4">
      <c r="A4" s="162">
        <v>3</v>
      </c>
      <c r="B4" s="162" t="s">
        <v>798</v>
      </c>
      <c r="C4" s="162" t="s">
        <v>795</v>
      </c>
      <c r="D4" s="162" t="s">
        <v>796</v>
      </c>
    </row>
    <row r="5" spans="1:4">
      <c r="A5" s="162">
        <v>4</v>
      </c>
      <c r="B5" s="162" t="s">
        <v>799</v>
      </c>
      <c r="C5" s="162" t="s">
        <v>800</v>
      </c>
      <c r="D5" s="162" t="s">
        <v>801</v>
      </c>
    </row>
    <row r="6" spans="1:4">
      <c r="A6" s="162">
        <v>5</v>
      </c>
      <c r="B6" s="162" t="s">
        <v>802</v>
      </c>
      <c r="C6" s="162" t="s">
        <v>800</v>
      </c>
      <c r="D6" s="162" t="s">
        <v>801</v>
      </c>
    </row>
    <row r="7" spans="1:4">
      <c r="A7" s="162">
        <v>6</v>
      </c>
      <c r="B7" s="162" t="s">
        <v>803</v>
      </c>
      <c r="C7" s="162" t="s">
        <v>804</v>
      </c>
      <c r="D7" s="162" t="s">
        <v>796</v>
      </c>
    </row>
    <row r="8" spans="1:4">
      <c r="A8" s="162">
        <v>7</v>
      </c>
      <c r="B8" s="162" t="s">
        <v>805</v>
      </c>
      <c r="C8" s="162" t="s">
        <v>795</v>
      </c>
      <c r="D8" s="162" t="s">
        <v>796</v>
      </c>
    </row>
    <row r="9" spans="1:4">
      <c r="A9" s="162">
        <v>8</v>
      </c>
      <c r="B9" s="162" t="s">
        <v>805</v>
      </c>
      <c r="C9" s="162" t="s">
        <v>806</v>
      </c>
      <c r="D9" s="162" t="s">
        <v>796</v>
      </c>
    </row>
    <row r="10" spans="1:4">
      <c r="A10" s="162">
        <v>9</v>
      </c>
      <c r="B10" s="162" t="s">
        <v>807</v>
      </c>
      <c r="C10" s="162" t="s">
        <v>800</v>
      </c>
      <c r="D10" s="162" t="s">
        <v>796</v>
      </c>
    </row>
    <row r="11" spans="1:4">
      <c r="A11" s="162">
        <v>10</v>
      </c>
      <c r="B11" s="162" t="s">
        <v>808</v>
      </c>
      <c r="C11" s="162" t="s">
        <v>800</v>
      </c>
      <c r="D11" s="162" t="s">
        <v>809</v>
      </c>
    </row>
    <row r="12" spans="1:4">
      <c r="A12" s="162">
        <v>11</v>
      </c>
      <c r="B12" s="162" t="s">
        <v>810</v>
      </c>
      <c r="C12" s="162" t="s">
        <v>800</v>
      </c>
      <c r="D12" s="162" t="s">
        <v>801</v>
      </c>
    </row>
    <row r="13" spans="1:4">
      <c r="A13" s="162">
        <v>12</v>
      </c>
      <c r="B13" s="162" t="s">
        <v>811</v>
      </c>
      <c r="C13" s="162" t="s">
        <v>800</v>
      </c>
      <c r="D13" s="162" t="s">
        <v>809</v>
      </c>
    </row>
    <row r="14" spans="1:4">
      <c r="A14" s="162">
        <v>13</v>
      </c>
      <c r="B14" s="162" t="s">
        <v>812</v>
      </c>
      <c r="C14" s="162" t="s">
        <v>806</v>
      </c>
      <c r="D14" s="162" t="s">
        <v>801</v>
      </c>
    </row>
    <row r="15" spans="1:4">
      <c r="A15" s="162">
        <v>14</v>
      </c>
      <c r="B15" s="162" t="s">
        <v>813</v>
      </c>
      <c r="C15" s="162" t="s">
        <v>814</v>
      </c>
      <c r="D15" s="162" t="s">
        <v>801</v>
      </c>
    </row>
    <row r="16" spans="1:4">
      <c r="A16" s="162">
        <v>15</v>
      </c>
      <c r="B16" s="162" t="s">
        <v>815</v>
      </c>
      <c r="C16" s="162" t="s">
        <v>814</v>
      </c>
      <c r="D16" s="162" t="s">
        <v>816</v>
      </c>
    </row>
    <row r="17" spans="1:4">
      <c r="A17" s="162">
        <v>16</v>
      </c>
      <c r="B17" s="162" t="s">
        <v>817</v>
      </c>
      <c r="C17" s="162" t="s">
        <v>814</v>
      </c>
      <c r="D17" s="162" t="s">
        <v>818</v>
      </c>
    </row>
    <row r="18" spans="1:4">
      <c r="A18" s="162">
        <v>17</v>
      </c>
      <c r="B18" s="162" t="s">
        <v>819</v>
      </c>
      <c r="C18" s="162" t="s">
        <v>814</v>
      </c>
      <c r="D18" s="162" t="s">
        <v>816</v>
      </c>
    </row>
    <row r="19" spans="1:4">
      <c r="A19" s="162">
        <v>18</v>
      </c>
      <c r="B19" s="162" t="s">
        <v>820</v>
      </c>
      <c r="C19" s="162" t="s">
        <v>806</v>
      </c>
      <c r="D19" s="162" t="s">
        <v>796</v>
      </c>
    </row>
    <row r="20" spans="1:4">
      <c r="A20" s="162">
        <v>19</v>
      </c>
      <c r="B20" s="162" t="s">
        <v>821</v>
      </c>
      <c r="C20" s="162" t="s">
        <v>822</v>
      </c>
      <c r="D20" s="162" t="s">
        <v>800</v>
      </c>
    </row>
    <row r="21" spans="1:4">
      <c r="A21" s="162">
        <v>20</v>
      </c>
      <c r="B21" s="162" t="s">
        <v>823</v>
      </c>
      <c r="C21" s="162" t="s">
        <v>824</v>
      </c>
      <c r="D21" s="162" t="s">
        <v>816</v>
      </c>
    </row>
    <row r="22" spans="1:4">
      <c r="A22" s="162">
        <v>21</v>
      </c>
      <c r="B22" s="162" t="s">
        <v>825</v>
      </c>
      <c r="C22" s="162" t="s">
        <v>824</v>
      </c>
      <c r="D22" s="162" t="s">
        <v>818</v>
      </c>
    </row>
    <row r="23" spans="1:4">
      <c r="A23" s="162">
        <v>22</v>
      </c>
      <c r="B23" s="162" t="s">
        <v>826</v>
      </c>
      <c r="C23" s="162" t="s">
        <v>814</v>
      </c>
      <c r="D23" s="162" t="s">
        <v>816</v>
      </c>
    </row>
    <row r="24" spans="1:4">
      <c r="A24" s="162">
        <v>23</v>
      </c>
      <c r="B24" s="162" t="s">
        <v>827</v>
      </c>
      <c r="C24" s="162" t="s">
        <v>824</v>
      </c>
      <c r="D24" s="162" t="s">
        <v>796</v>
      </c>
    </row>
    <row r="25" spans="1:4">
      <c r="A25" s="162">
        <v>24</v>
      </c>
      <c r="B25" s="162" t="s">
        <v>828</v>
      </c>
      <c r="C25" s="162" t="s">
        <v>824</v>
      </c>
      <c r="D25" s="162" t="s">
        <v>796</v>
      </c>
    </row>
    <row r="26" spans="1:4">
      <c r="A26" s="162">
        <v>25</v>
      </c>
      <c r="B26" s="162" t="s">
        <v>829</v>
      </c>
      <c r="C26" s="162" t="s">
        <v>824</v>
      </c>
      <c r="D26" s="162" t="s">
        <v>796</v>
      </c>
    </row>
    <row r="27" spans="1:4">
      <c r="A27" s="162">
        <v>26</v>
      </c>
      <c r="B27" s="162" t="s">
        <v>830</v>
      </c>
      <c r="C27" s="162" t="s">
        <v>806</v>
      </c>
      <c r="D27" s="162" t="s">
        <v>796</v>
      </c>
    </row>
    <row r="28" spans="1:4">
      <c r="A28" s="162">
        <v>27</v>
      </c>
      <c r="B28" s="162" t="s">
        <v>831</v>
      </c>
      <c r="C28" s="162" t="s">
        <v>806</v>
      </c>
      <c r="D28" s="162" t="s">
        <v>818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3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531</v>
      </c>
    </row>
    <row r="4" spans="1:2">
      <c r="A4" t="s">
        <v>11</v>
      </c>
      <c r="B4" t="s">
        <v>82</v>
      </c>
    </row>
    <row r="5" spans="1:2">
      <c r="A5" t="s">
        <v>150</v>
      </c>
      <c r="B5" t="s">
        <v>783</v>
      </c>
    </row>
    <row r="6" spans="1:2">
      <c r="A6" t="s">
        <v>151</v>
      </c>
      <c r="B6" t="s">
        <v>784</v>
      </c>
    </row>
    <row r="7" spans="1:2">
      <c r="A7" t="s">
        <v>763</v>
      </c>
      <c r="B7" t="s">
        <v>764</v>
      </c>
    </row>
    <row r="8" spans="1:2">
      <c r="A8" t="s">
        <v>546</v>
      </c>
      <c r="B8" t="s">
        <v>156</v>
      </c>
    </row>
    <row r="9" spans="1:2">
      <c r="A9" t="s">
        <v>547</v>
      </c>
      <c r="B9" t="s">
        <v>77</v>
      </c>
    </row>
    <row r="10" spans="1:2">
      <c r="A10" t="s">
        <v>548</v>
      </c>
      <c r="B10" t="s">
        <v>135</v>
      </c>
    </row>
    <row r="11" spans="1:2">
      <c r="A11" t="s">
        <v>549</v>
      </c>
      <c r="B11" t="s">
        <v>81</v>
      </c>
    </row>
    <row r="12" spans="1:2">
      <c r="A12" t="s">
        <v>761</v>
      </c>
      <c r="B12" t="s">
        <v>78</v>
      </c>
    </row>
    <row r="13" spans="1:2">
      <c r="A13" t="s">
        <v>266</v>
      </c>
      <c r="B13" t="s">
        <v>529</v>
      </c>
    </row>
    <row r="14" spans="1:2">
      <c r="A14" t="s">
        <v>121</v>
      </c>
      <c r="B14" t="s">
        <v>530</v>
      </c>
    </row>
    <row r="15" spans="1:2">
      <c r="A15" t="s">
        <v>6</v>
      </c>
      <c r="B15" t="s">
        <v>90</v>
      </c>
    </row>
    <row r="16" spans="1:2">
      <c r="A16" t="s">
        <v>76</v>
      </c>
      <c r="B16" t="s">
        <v>532</v>
      </c>
    </row>
    <row r="17" spans="1:2">
      <c r="A17"/>
      <c r="B17" t="s">
        <v>79</v>
      </c>
    </row>
    <row r="18" spans="1:2">
      <c r="A18"/>
      <c r="B18" t="s">
        <v>80</v>
      </c>
    </row>
    <row r="19" spans="1:2">
      <c r="A19"/>
      <c r="B19" t="s">
        <v>89</v>
      </c>
    </row>
    <row r="20" spans="1:2">
      <c r="A20"/>
      <c r="B20" t="s">
        <v>91</v>
      </c>
    </row>
    <row r="21" spans="1:2">
      <c r="A21"/>
      <c r="B21" t="s">
        <v>122</v>
      </c>
    </row>
    <row r="22" spans="1:2">
      <c r="A22"/>
      <c r="B22" t="s">
        <v>267</v>
      </c>
    </row>
    <row r="23" spans="1:2">
      <c r="A23"/>
      <c r="B23" t="s">
        <v>157</v>
      </c>
    </row>
    <row r="24" spans="1:2">
      <c r="A24"/>
      <c r="B24" t="s">
        <v>134</v>
      </c>
    </row>
    <row r="25" spans="1:2">
      <c r="A25"/>
      <c r="B25" t="s">
        <v>97</v>
      </c>
    </row>
    <row r="26" spans="1:2">
      <c r="A26"/>
      <c r="B26" t="s">
        <v>106</v>
      </c>
    </row>
    <row r="27" spans="1:2">
      <c r="A27"/>
      <c r="B27" t="s">
        <v>111</v>
      </c>
    </row>
    <row r="28" spans="1:2">
      <c r="A28"/>
      <c r="B28" t="s">
        <v>112</v>
      </c>
    </row>
    <row r="29" spans="1:2">
      <c r="A29"/>
      <c r="B29" t="s">
        <v>107</v>
      </c>
    </row>
    <row r="30" spans="1:2">
      <c r="A30"/>
      <c r="B30" t="s">
        <v>123</v>
      </c>
    </row>
    <row r="31" spans="1:2">
      <c r="A31"/>
      <c r="B31" t="s">
        <v>83</v>
      </c>
    </row>
    <row r="32" spans="1:2">
      <c r="A32"/>
      <c r="B32" t="s">
        <v>84</v>
      </c>
    </row>
    <row r="33" spans="1:2">
      <c r="A33"/>
      <c r="B33" t="s">
        <v>85</v>
      </c>
    </row>
    <row r="34" spans="1:2">
      <c r="A34"/>
      <c r="B34" t="s">
        <v>86</v>
      </c>
    </row>
    <row r="35" spans="1:2">
      <c r="A35"/>
      <c r="B35" t="s">
        <v>88</v>
      </c>
    </row>
    <row r="36" spans="1:2">
      <c r="A36"/>
      <c r="B36" t="s">
        <v>92</v>
      </c>
    </row>
    <row r="37" spans="1:2">
      <c r="A37"/>
      <c r="B37" t="s">
        <v>93</v>
      </c>
    </row>
    <row r="38" spans="1:2">
      <c r="A38"/>
      <c r="B38" t="s">
        <v>94</v>
      </c>
    </row>
    <row r="39" spans="1:2">
      <c r="A39"/>
      <c r="B39" t="s">
        <v>95</v>
      </c>
    </row>
    <row r="40" spans="1:2">
      <c r="A40"/>
      <c r="B40" t="s">
        <v>268</v>
      </c>
    </row>
    <row r="41" spans="1:2">
      <c r="A41"/>
      <c r="B41" t="s">
        <v>96</v>
      </c>
    </row>
    <row r="42" spans="1:2">
      <c r="A42"/>
      <c r="B42" t="s">
        <v>196</v>
      </c>
    </row>
    <row r="43" spans="1:2">
      <c r="A43"/>
      <c r="B43" t="s">
        <v>98</v>
      </c>
    </row>
    <row r="44" spans="1:2">
      <c r="A44"/>
      <c r="B44" t="s">
        <v>158</v>
      </c>
    </row>
    <row r="45" spans="1:2">
      <c r="A45"/>
      <c r="B45" t="s">
        <v>125</v>
      </c>
    </row>
    <row r="46" spans="1:2">
      <c r="A46"/>
      <c r="B46" t="s">
        <v>133</v>
      </c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4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1</v>
      </c>
    </row>
    <row r="5" spans="1:1">
      <c r="A5" s="618">
        <f>IF('Форма 4.9'!$G$10="",1,0)</f>
        <v>1</v>
      </c>
    </row>
    <row r="6" spans="1:1">
      <c r="A6" s="618">
        <f>IF('Форма 4.9'!$F$11="",1,0)</f>
        <v>1</v>
      </c>
    </row>
    <row r="7" spans="1:1">
      <c r="A7" s="618">
        <f>IF('Форма 4.9'!$G$11="",1,0)</f>
        <v>1</v>
      </c>
    </row>
    <row r="8" spans="1:1">
      <c r="A8" s="618">
        <f>IF('Форма 4.9'!$F$12="",1,0)</f>
        <v>1</v>
      </c>
    </row>
    <row r="9" spans="1:1">
      <c r="A9" s="618">
        <f>IF('Форма 4.9'!$G$12="",1,0)</f>
        <v>1</v>
      </c>
    </row>
    <row r="10" spans="1:1">
      <c r="A10" s="618">
        <f>IF('Форма 4.9'!$F$13="",1,0)</f>
        <v>1</v>
      </c>
    </row>
    <row r="11" spans="1:1">
      <c r="A11" s="618">
        <f>IF('Форма 4.9'!$G$13="",1,0)</f>
        <v>1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IF('Форма 4.3.1'!$G$29="",1,0)</f>
        <v>0</v>
      </c>
    </row>
    <row r="21" spans="1:1">
      <c r="A21" s="618">
        <f>IF('Форма 4.3.1'!$G$31="",1,0)</f>
        <v>0</v>
      </c>
    </row>
    <row r="22" spans="1:1">
      <c r="A22" s="618">
        <f>IF('Форма 4.3.1'!$G$45="",1,0)</f>
        <v>0</v>
      </c>
    </row>
    <row r="23" spans="1:1">
      <c r="A23" s="618">
        <f>IF('Форма 4.3.1'!$G$46="",1,0)</f>
        <v>0</v>
      </c>
    </row>
    <row r="24" spans="1:1">
      <c r="A24" s="618">
        <f>IF('Форма 4.3.1'!$G$47="",1,0)</f>
        <v>0</v>
      </c>
    </row>
    <row r="25" spans="1:1">
      <c r="A25" s="618">
        <f>IF('Форма 4.3.1'!$G$48="",1,0)</f>
        <v>0</v>
      </c>
    </row>
    <row r="26" spans="1:1">
      <c r="A26" s="618">
        <f>IF('Форма 4.3.1'!$G$49="",1,0)</f>
        <v>0</v>
      </c>
    </row>
    <row r="27" spans="1:1">
      <c r="A27" s="618">
        <f>IF('Форма 4.3.1'!$G$50="",1,0)</f>
        <v>0</v>
      </c>
    </row>
    <row r="28" spans="1:1">
      <c r="A28" s="618">
        <f>IF('Форма 4.3.1'!$G$51="",1,0)</f>
        <v>0</v>
      </c>
    </row>
    <row r="29" spans="1:1">
      <c r="A29" s="618">
        <f>IF('Форма 4.3.1'!$G$52="",1,0)</f>
        <v>0</v>
      </c>
    </row>
    <row r="30" spans="1:1">
      <c r="A30" s="618">
        <f>IF('Форма 4.3.1'!$G$53="",1,0)</f>
        <v>0</v>
      </c>
    </row>
    <row r="31" spans="1:1">
      <c r="A31" s="618">
        <f>IF('Форма 4.3.1'!$G$54="",1,0)</f>
        <v>0</v>
      </c>
    </row>
    <row r="32" spans="1:1">
      <c r="A32" s="618">
        <f>IF('Форма 4.3.1'!$G$55="",1,0)</f>
        <v>0</v>
      </c>
    </row>
    <row r="33" spans="1:1">
      <c r="A33" s="618">
        <f>IF('Форма 4.3.1'!$G$56="",1,0)</f>
        <v>0</v>
      </c>
    </row>
    <row r="34" spans="1:1">
      <c r="A34" s="618">
        <f>IF('Форма 4.3.1'!$G$57="",1,0)</f>
        <v>0</v>
      </c>
    </row>
    <row r="35" spans="1:1">
      <c r="A35" s="618">
        <f>IF('Форма 4.3.1'!$G$58="",1,0)</f>
        <v>0</v>
      </c>
    </row>
    <row r="36" spans="1:1">
      <c r="A36" s="618">
        <f>IF('Форма 4.3.1'!$G$59="",1,0)</f>
        <v>0</v>
      </c>
    </row>
    <row r="37" spans="1:1">
      <c r="A37" s="618">
        <f>IF('Форма 4.3.1'!$G$60="",1,0)</f>
        <v>0</v>
      </c>
    </row>
    <row r="38" spans="1:1">
      <c r="A38" s="618">
        <f>IF('Форма 4.3.1'!$G$61="",1,0)</f>
        <v>0</v>
      </c>
    </row>
    <row r="39" spans="1:1">
      <c r="A39" s="618">
        <f>IF('Форма 4.3.1'!$G$62="",1,0)</f>
        <v>0</v>
      </c>
    </row>
    <row r="40" spans="1:1">
      <c r="A40" s="618">
        <f>IF('Форма 4.3.1'!$G$69="",1,0)</f>
        <v>0</v>
      </c>
    </row>
    <row r="41" spans="1:1">
      <c r="A41" s="618">
        <f>IF('Форма 4.3.1'!$G$70="",1,0)</f>
        <v>0</v>
      </c>
    </row>
    <row r="42" spans="1:1">
      <c r="A42" s="618">
        <f>IF('Форма 4.3.1'!$G$71="",1,0)</f>
        <v>0</v>
      </c>
    </row>
    <row r="43" spans="1:1">
      <c r="A43" s="618">
        <f>IF('Форма 4.3.1'!$G$72="",1,0)</f>
        <v>0</v>
      </c>
    </row>
    <row r="44" spans="1:1">
      <c r="A44" s="618">
        <f>IF('Форма 4.3.1'!$G$73="",1,0)</f>
        <v>0</v>
      </c>
    </row>
    <row r="45" spans="1:1">
      <c r="A45" s="618">
        <f>IF('Форма 4.3.1'!$G$74="",1,0)</f>
        <v>0</v>
      </c>
    </row>
    <row r="46" spans="1:1">
      <c r="A46" s="618">
        <f>IF('Форма 4.3.1'!$G$75="",1,0)</f>
        <v>0</v>
      </c>
    </row>
    <row r="47" spans="1:1">
      <c r="A47" s="618">
        <f>IF('Форма 4.3.1'!$G$76="",1,0)</f>
        <v>0</v>
      </c>
    </row>
    <row r="48" spans="1:1">
      <c r="A48" s="618">
        <f>IF('Форма 4.3.1'!$G$78="",1,0)</f>
        <v>0</v>
      </c>
    </row>
    <row r="49" spans="1:1">
      <c r="A49" s="618">
        <f>IF('Форма 4.3.1'!$G$86="",1,0)</f>
        <v>0</v>
      </c>
    </row>
    <row r="50" spans="1:1">
      <c r="A50" s="618">
        <f>IF('Форма 4.3.1'!$G$87="",1,0)</f>
        <v>0</v>
      </c>
    </row>
    <row r="51" spans="1:1">
      <c r="A51" s="618">
        <f>IF('Форма 4.3.1'!$G$89="",1,0)</f>
        <v>0</v>
      </c>
    </row>
    <row r="52" spans="1:1">
      <c r="A52" s="618">
        <f>IF('Форма 4.3.1'!$G$90="",1,0)</f>
        <v>0</v>
      </c>
    </row>
    <row r="53" spans="1:1">
      <c r="A53" s="618">
        <f>IF('Форма 4.3.1'!$G$91="",1,0)</f>
        <v>0</v>
      </c>
    </row>
    <row r="54" spans="1:1">
      <c r="A54" s="618">
        <f>IF('Форма 4.3.1'!$G$92="",1,0)</f>
        <v>0</v>
      </c>
    </row>
    <row r="55" spans="1:1">
      <c r="A55" s="618">
        <f>IF('Форма 4.3.1'!$G$93="",1,0)</f>
        <v>0</v>
      </c>
    </row>
    <row r="56" spans="1:1">
      <c r="A56" s="618">
        <f>IF('Форма 4.3.1'!$G$94="",1,0)</f>
        <v>0</v>
      </c>
    </row>
    <row r="57" spans="1:1">
      <c r="A57" s="618">
        <f>IF('Форма 4.3.1'!$G$95="",1,0)</f>
        <v>0</v>
      </c>
    </row>
    <row r="58" spans="1:1">
      <c r="A58" s="618">
        <f>IF('Форма 4.3.1'!$G$96="",1,0)</f>
        <v>0</v>
      </c>
    </row>
    <row r="59" spans="1:1">
      <c r="A59" s="618">
        <f>IF('Форма 4.3.1'!$G$97="",1,0)</f>
        <v>0</v>
      </c>
    </row>
    <row r="60" spans="1:1">
      <c r="A60" s="618">
        <f>IF('Форма 4.3.1'!$G$98="",1,0)</f>
        <v>0</v>
      </c>
    </row>
    <row r="61" spans="1:1">
      <c r="A61" s="618">
        <f>IF('Форма 4.3.1'!$G$106="",1,0)</f>
        <v>0</v>
      </c>
    </row>
    <row r="62" spans="1:1">
      <c r="A62" s="618">
        <f>IF('Форма 4.3.1'!$G$114="",1,0)</f>
        <v>0</v>
      </c>
    </row>
    <row r="63" spans="1:1">
      <c r="A63" s="618">
        <f>IF('Форма 4.3.1'!$G$122="",1,0)</f>
        <v>0</v>
      </c>
    </row>
    <row r="64" spans="1:1">
      <c r="A64" s="618">
        <f>IF('Форма 4.3.1'!$G$123="",1,0)</f>
        <v>0</v>
      </c>
    </row>
    <row r="65" spans="1:1">
      <c r="A65" s="618">
        <f>IF('Форма 4.4'!$G$12="",1,0)</f>
        <v>0</v>
      </c>
    </row>
    <row r="66" spans="1:1">
      <c r="A66" s="618">
        <f>IF('Форма 4.4'!$G$13="",1,0)</f>
        <v>0</v>
      </c>
    </row>
    <row r="67" spans="1:1">
      <c r="A67" s="618">
        <f>IF('Форма 4.4'!$G$18="",1,0)</f>
        <v>0</v>
      </c>
    </row>
    <row r="68" spans="1:1">
      <c r="A68" s="618">
        <f>IF('Форма 4.4'!$G$19="",1,0)</f>
        <v>0</v>
      </c>
    </row>
    <row r="69" spans="1:1">
      <c r="A69" s="618">
        <f>IF('Форма 4.4'!$G$11="",1,0)</f>
        <v>0</v>
      </c>
    </row>
    <row r="70" spans="1:1">
      <c r="A70" s="618">
        <f>IF('Форма 4.5'!$I$12="",1,0)</f>
        <v>1</v>
      </c>
    </row>
    <row r="71" spans="1:1">
      <c r="A71" s="618">
        <f>IF('Форма 4.5'!$I$15="",1,0)</f>
        <v>1</v>
      </c>
    </row>
    <row r="72" spans="1:1">
      <c r="A72" s="618">
        <f>IF('Форма 4.5'!$I$16="",1,0)</f>
        <v>1</v>
      </c>
    </row>
    <row r="73" spans="1:1">
      <c r="A73" s="618">
        <f>IF('Форма 4.5'!$G$23="",1,0)</f>
        <v>1</v>
      </c>
    </row>
    <row r="74" spans="1:1">
      <c r="A74" s="618">
        <f>IF('Форма 4.5'!$G$24="",1,0)</f>
        <v>1</v>
      </c>
    </row>
    <row r="75" spans="1:1">
      <c r="A75" s="618">
        <f>IF('Форма 4.5'!$I$24="",1,0)</f>
        <v>1</v>
      </c>
    </row>
    <row r="76" spans="1:1">
      <c r="A76" s="618">
        <f>IF('Форма 4.5'!$G$91="",1,0)</f>
        <v>1</v>
      </c>
    </row>
    <row r="77" spans="1:1">
      <c r="A77" s="618">
        <f>IF('Форма 4.5'!$I$92="",1,0)</f>
        <v>1</v>
      </c>
    </row>
    <row r="78" spans="1:1">
      <c r="A78" s="618">
        <f>IF('Форма 4.5'!$I$93="",1,0)</f>
        <v>1</v>
      </c>
    </row>
    <row r="79" spans="1:1">
      <c r="A79" s="618">
        <f>IF('Форма 4.5'!$I$94="",1,0)</f>
        <v>1</v>
      </c>
    </row>
    <row r="80" spans="1:1">
      <c r="A80" s="618">
        <f>IF('Форма 4.5'!$I$95="",1,0)</f>
        <v>1</v>
      </c>
    </row>
    <row r="81" spans="1:1">
      <c r="A81" s="618">
        <f>IF('Форма 4.5'!$I$11="",1,0)</f>
        <v>1</v>
      </c>
    </row>
    <row r="82" spans="1:1">
      <c r="A82" s="618">
        <f>IF('Форма 4.5'!$I$14="",1,0)</f>
        <v>1</v>
      </c>
    </row>
    <row r="83" spans="1:1">
      <c r="A83" s="618">
        <f>IF('Форма 4.3.1'!$E$38="",1,0)</f>
        <v>0</v>
      </c>
    </row>
    <row r="84" spans="1:1">
      <c r="A84" s="618">
        <f>IF('Форма 4.3.1'!$F$40="",1,0)</f>
        <v>0</v>
      </c>
    </row>
    <row r="85" spans="1:1">
      <c r="A85" s="618">
        <f>IF('Форма 4.3.1'!$E$100="",1,0)</f>
        <v>0</v>
      </c>
    </row>
    <row r="86" spans="1:1">
      <c r="A86" s="618">
        <f>IF('Форма 4.3.1'!$E$101="",1,0)</f>
        <v>0</v>
      </c>
    </row>
    <row r="87" spans="1:1">
      <c r="A87" s="618">
        <f>IF('Форма 4.3.1'!$E$102="",1,0)</f>
        <v>0</v>
      </c>
    </row>
    <row r="88" spans="1:1">
      <c r="A88" s="618">
        <f>IF('Форма 4.3.1'!$E$103="",1,0)</f>
        <v>0</v>
      </c>
    </row>
    <row r="89" spans="1:1">
      <c r="A89" s="618">
        <f>IF('Форма 4.3.1'!$E$104="",1,0)</f>
        <v>0</v>
      </c>
    </row>
    <row r="90" spans="1:1">
      <c r="A90" s="618">
        <f>IF('Форма 4.3.1'!$E$108="",1,0)</f>
        <v>0</v>
      </c>
    </row>
    <row r="91" spans="1:1">
      <c r="A91" s="618">
        <f>IF('Форма 4.3.1'!$E$109="",1,0)</f>
        <v>0</v>
      </c>
    </row>
    <row r="92" spans="1:1">
      <c r="A92" s="618">
        <f>IF('Форма 4.3.1'!$E$110="",1,0)</f>
        <v>0</v>
      </c>
    </row>
    <row r="93" spans="1:1">
      <c r="A93" s="618">
        <f>IF('Форма 4.3.1'!$E$111="",1,0)</f>
        <v>0</v>
      </c>
    </row>
    <row r="94" spans="1:1">
      <c r="A94" s="618">
        <f>IF('Форма 4.3.1'!$E$112="",1,0)</f>
        <v>0</v>
      </c>
    </row>
    <row r="95" spans="1:1">
      <c r="A95" s="618">
        <f>IF('Форма 4.3.1'!$E$116="",1,0)</f>
        <v>0</v>
      </c>
    </row>
    <row r="96" spans="1:1">
      <c r="A96" s="618">
        <f>IF('Форма 4.3.1'!$E$117="",1,0)</f>
        <v>0</v>
      </c>
    </row>
    <row r="97" spans="1:1">
      <c r="A97" s="618">
        <f>IF('Форма 4.3.1'!$E$118="",1,0)</f>
        <v>0</v>
      </c>
    </row>
    <row r="98" spans="1:1">
      <c r="A98" s="618">
        <f>IF('Форма 4.3.1'!$E$119="",1,0)</f>
        <v>0</v>
      </c>
    </row>
    <row r="99" spans="1:1">
      <c r="A99" s="618">
        <f>IF('Форма 4.3.1'!$E$120="",1,0)</f>
        <v>0</v>
      </c>
    </row>
    <row r="100" spans="1:1">
      <c r="A100" s="618">
        <f>IF('Форма 4.3.1'!$E$80="",1,0)</f>
        <v>0</v>
      </c>
    </row>
    <row r="101" spans="1:1">
      <c r="A101" s="618">
        <f>IF('Форма 4.3.1'!$E$81="",1,0)</f>
        <v>0</v>
      </c>
    </row>
    <row r="102" spans="1:1">
      <c r="A102" s="618">
        <f>IF('Форма 4.3.1'!$E$82="",1,0)</f>
        <v>0</v>
      </c>
    </row>
    <row r="103" spans="1:1">
      <c r="A103" s="618">
        <f>IF('Форма 4.3.1'!$E$83="",1,0)</f>
        <v>0</v>
      </c>
    </row>
    <row r="104" spans="1:1">
      <c r="A104" s="618">
        <f>IF('Форма 4.3.1'!$E$84="",1,0)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884"/>
      <c r="E1" s="884"/>
      <c r="F1" s="884"/>
      <c r="G1" s="884"/>
      <c r="H1" s="884"/>
      <c r="I1" s="884"/>
      <c r="J1" s="884"/>
      <c r="K1" s="884"/>
    </row>
    <row r="2" spans="1:11" ht="14.25">
      <c r="A2" s="165">
        <v>1</v>
      </c>
      <c r="B2" s="185" t="s">
        <v>143</v>
      </c>
      <c r="C2" s="165"/>
      <c r="D2" s="884"/>
      <c r="E2" s="884"/>
      <c r="F2" s="884"/>
      <c r="G2" s="884"/>
      <c r="H2" s="884"/>
      <c r="I2" s="884"/>
      <c r="J2" s="884"/>
      <c r="K2" s="884"/>
    </row>
    <row r="3" spans="1:11" ht="22.5">
      <c r="A3" s="165">
        <v>2</v>
      </c>
      <c r="B3" s="185" t="s">
        <v>144</v>
      </c>
      <c r="C3" s="165"/>
      <c r="D3" s="885"/>
      <c r="E3" s="885"/>
      <c r="F3" s="885"/>
      <c r="G3" s="885"/>
      <c r="H3" s="885"/>
      <c r="I3" s="885"/>
      <c r="J3" s="885"/>
      <c r="K3" s="885"/>
    </row>
    <row r="4" spans="1:11" ht="14.25">
      <c r="B4" s="184" t="s">
        <v>151</v>
      </c>
      <c r="C4" s="165"/>
      <c r="D4" s="886"/>
      <c r="E4" s="885"/>
      <c r="F4" s="885"/>
      <c r="G4" s="885"/>
      <c r="H4" s="885"/>
      <c r="I4" s="885"/>
      <c r="J4" s="885"/>
      <c r="K4" s="885"/>
    </row>
    <row r="5" spans="1:11" ht="33.75">
      <c r="A5" s="165">
        <v>1</v>
      </c>
      <c r="B5" s="185" t="s">
        <v>192</v>
      </c>
      <c r="C5" s="165"/>
      <c r="D5" s="883"/>
      <c r="E5" s="883"/>
      <c r="F5" s="883"/>
      <c r="G5" s="883"/>
      <c r="H5" s="883"/>
      <c r="I5" s="883"/>
      <c r="J5" s="883"/>
      <c r="K5" s="883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887" t="s">
        <v>235</v>
      </c>
      <c r="T1" s="887"/>
      <c r="V1" s="888" t="s">
        <v>523</v>
      </c>
      <c r="W1" s="888"/>
      <c r="Z1" s="619" t="s">
        <v>541</v>
      </c>
      <c r="AB1" s="889" t="s">
        <v>629</v>
      </c>
      <c r="AC1" s="889"/>
    </row>
    <row r="2" spans="1:29" ht="25.5">
      <c r="A2" s="353" t="s">
        <v>168</v>
      </c>
      <c r="C2" s="63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63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634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01.01.2021</v>
      </c>
      <c r="E17" s="156" t="str">
        <f>IF(f_year = "","", "31.12."&amp; f_year)</f>
        <v>31.12.2021</v>
      </c>
      <c r="G17" s="230" t="s">
        <v>3468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>
      <c r="A24" s="353" t="s">
        <v>282</v>
      </c>
      <c r="AB24" s="634" t="s">
        <v>656</v>
      </c>
      <c r="AC24" s="634" t="s">
        <v>657</v>
      </c>
    </row>
    <row r="25" spans="1:29">
      <c r="A25" s="353" t="s">
        <v>174</v>
      </c>
      <c r="AB25" s="634" t="s">
        <v>658</v>
      </c>
      <c r="AC25" s="634" t="s">
        <v>657</v>
      </c>
    </row>
    <row r="26" spans="1:29">
      <c r="A26" s="353" t="s">
        <v>283</v>
      </c>
      <c r="AB26" s="634" t="s">
        <v>659</v>
      </c>
      <c r="AC26" s="634" t="s">
        <v>657</v>
      </c>
    </row>
    <row r="27" spans="1:29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2"/>
    <col min="2" max="2" width="9.140625" style="443"/>
    <col min="3" max="3" width="9.140625" style="444"/>
    <col min="4" max="20" width="9.140625" style="443"/>
    <col min="21" max="21" width="9.140625" style="445"/>
    <col min="22" max="16384" width="9.1406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5"/>
    <col min="17" max="18" width="9.140625" style="191"/>
    <col min="19" max="19" width="9.140625" style="45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88"/>
      <c r="D15" s="783">
        <v>1</v>
      </c>
      <c r="E15" s="911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88"/>
      <c r="D16" s="783"/>
      <c r="E16" s="911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12"/>
      <c r="D20" s="86"/>
      <c r="E20" s="321"/>
      <c r="F20" s="913"/>
      <c r="G20" s="783">
        <v>0</v>
      </c>
      <c r="H20" s="786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12"/>
      <c r="D21" s="86"/>
      <c r="E21" s="321"/>
      <c r="F21" s="913"/>
      <c r="G21" s="783"/>
      <c r="H21" s="786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06" t="s">
        <v>26</v>
      </c>
      <c r="E29" s="919"/>
      <c r="F29" s="920" t="s">
        <v>19</v>
      </c>
      <c r="G29" s="913"/>
      <c r="H29" s="914">
        <v>1</v>
      </c>
      <c r="I29" s="917"/>
      <c r="J29" s="796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06"/>
      <c r="E30" s="919"/>
      <c r="F30" s="920"/>
      <c r="G30" s="913"/>
      <c r="H30" s="914"/>
      <c r="I30" s="918"/>
      <c r="J30" s="796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06"/>
      <c r="E31" s="919"/>
      <c r="F31" s="796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913"/>
      <c r="H35" s="914">
        <v>1</v>
      </c>
      <c r="I35" s="915"/>
      <c r="J35" s="796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913"/>
      <c r="H36" s="914"/>
      <c r="I36" s="916"/>
      <c r="J36" s="796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25" t="s">
        <v>236</v>
      </c>
      <c r="E50" s="826"/>
      <c r="F50" s="826"/>
      <c r="G50" s="827"/>
    </row>
    <row r="51" spans="1:21" s="33" customFormat="1" ht="11.25" customHeight="1">
      <c r="A51" s="47"/>
      <c r="C51" s="52"/>
      <c r="D51" s="828" t="s">
        <v>225</v>
      </c>
      <c r="E51" s="828"/>
      <c r="F51" s="828"/>
      <c r="G51" s="829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30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26.04.2022</v>
      </c>
      <c r="G54" s="356" t="s">
        <v>246</v>
      </c>
      <c r="H54" s="191"/>
      <c r="R54" s="247"/>
    </row>
    <row r="55" spans="1:21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Республика Татарстан</v>
      </c>
      <c r="G58" s="356" t="s">
        <v>252</v>
      </c>
      <c r="H58" s="191"/>
      <c r="R58" s="247"/>
    </row>
    <row r="59" spans="1:21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48" t="s">
        <v>26</v>
      </c>
      <c r="E68" s="849"/>
      <c r="F68" s="850"/>
      <c r="G68" s="850"/>
      <c r="H68" s="850"/>
      <c r="I68" s="850"/>
      <c r="J68" s="850"/>
      <c r="K68" s="850"/>
      <c r="L68" s="850"/>
      <c r="M68" s="850"/>
      <c r="N68" s="850"/>
      <c r="O68" s="850"/>
      <c r="P68" s="850"/>
      <c r="Q68" s="850"/>
      <c r="R68" s="850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51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48"/>
      <c r="E69" s="852" t="s">
        <v>457</v>
      </c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">
        <f>SUMIF(T70:T71,"i",Q70:Q71)</f>
        <v>0</v>
      </c>
      <c r="R69" s="530"/>
      <c r="S69" s="574" t="s">
        <v>458</v>
      </c>
      <c r="T69" s="260" t="s">
        <v>367</v>
      </c>
      <c r="U69" s="853">
        <v>1</v>
      </c>
      <c r="V69" s="853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51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48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53"/>
      <c r="V70" s="853"/>
      <c r="W70" s="484"/>
      <c r="X70" s="484"/>
      <c r="Y70" s="484"/>
      <c r="Z70" s="484"/>
      <c r="AA70" s="484"/>
      <c r="AB70" s="478"/>
      <c r="AC70" s="851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48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53"/>
      <c r="V71" s="853"/>
      <c r="W71" s="478"/>
      <c r="X71" s="478"/>
      <c r="Y71" s="478"/>
      <c r="Z71" s="478"/>
      <c r="AA71" s="484"/>
      <c r="AB71" s="478"/>
      <c r="AC71" s="851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48"/>
      <c r="E72" s="854"/>
      <c r="F72" s="854"/>
      <c r="G72" s="854"/>
      <c r="H72" s="854"/>
      <c r="I72" s="854"/>
      <c r="J72" s="854"/>
      <c r="K72" s="854"/>
      <c r="L72" s="854"/>
      <c r="M72" s="854"/>
      <c r="N72" s="854"/>
      <c r="O72" s="854"/>
      <c r="P72" s="854"/>
      <c r="Q72" s="587"/>
      <c r="R72" s="601"/>
      <c r="S72" s="586"/>
      <c r="T72" s="614" t="s">
        <v>367</v>
      </c>
      <c r="U72" s="853">
        <v>2</v>
      </c>
      <c r="V72" s="853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51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48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53"/>
      <c r="V73" s="853"/>
      <c r="W73" s="484"/>
      <c r="X73" s="484"/>
      <c r="Y73" s="484"/>
      <c r="Z73" s="484"/>
      <c r="AA73" s="484"/>
      <c r="AB73" s="484"/>
      <c r="AC73" s="851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48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53"/>
      <c r="V74" s="853"/>
      <c r="W74" s="484"/>
      <c r="X74" s="484"/>
      <c r="Y74" s="484"/>
      <c r="Z74" s="484"/>
      <c r="AA74" s="484"/>
      <c r="AB74" s="484"/>
      <c r="AC74" s="851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25">
      <c r="T77" s="260"/>
      <c r="U77" s="260"/>
      <c r="V77" s="260"/>
    </row>
    <row r="78" spans="1:83">
      <c r="A78" s="529"/>
      <c r="B78" s="462"/>
      <c r="C78" s="462"/>
      <c r="D78" s="848" t="s">
        <v>26</v>
      </c>
      <c r="E78" s="850"/>
      <c r="F78" s="850"/>
      <c r="G78" s="850"/>
      <c r="H78" s="850"/>
      <c r="I78" s="850"/>
      <c r="J78" s="850"/>
      <c r="K78" s="850"/>
      <c r="L78" s="850"/>
      <c r="M78" s="850"/>
      <c r="N78" s="850"/>
      <c r="O78" s="850"/>
      <c r="P78" s="850"/>
      <c r="Q78" s="850"/>
      <c r="R78" s="890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51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48"/>
      <c r="E79" s="605"/>
      <c r="F79" s="527">
        <v>1</v>
      </c>
      <c r="G79" s="892" t="s">
        <v>457</v>
      </c>
      <c r="H79" s="892"/>
      <c r="I79" s="892"/>
      <c r="J79" s="892"/>
      <c r="K79" s="892"/>
      <c r="L79" s="892"/>
      <c r="M79" s="892"/>
      <c r="N79" s="892"/>
      <c r="O79" s="892"/>
      <c r="P79" s="892"/>
      <c r="Q79" s="8">
        <f>SUMIF(T80:T85,"i",Q80:Q85)</f>
        <v>0</v>
      </c>
      <c r="R79" s="537"/>
      <c r="S79" s="556" t="s">
        <v>458</v>
      </c>
      <c r="T79" s="260" t="s">
        <v>367</v>
      </c>
      <c r="U79" s="853">
        <v>1</v>
      </c>
      <c r="V79" s="891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51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48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53"/>
      <c r="V80" s="891"/>
      <c r="W80" s="484"/>
      <c r="X80" s="484"/>
      <c r="Y80" s="484"/>
      <c r="Z80" s="484"/>
      <c r="AA80" s="484"/>
      <c r="AB80" s="478"/>
      <c r="AC80" s="851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5">
      <c r="A81" s="435"/>
      <c r="B81" s="478"/>
      <c r="C81" s="475"/>
      <c r="D81" s="848"/>
      <c r="E81" s="893"/>
      <c r="F81" s="848" t="s">
        <v>461</v>
      </c>
      <c r="G81" s="894"/>
      <c r="H81" s="324"/>
      <c r="I81" s="551" t="s">
        <v>26</v>
      </c>
      <c r="J81" s="539" t="s">
        <v>462</v>
      </c>
      <c r="K81" s="461" t="s">
        <v>416</v>
      </c>
      <c r="L81" s="903" t="s">
        <v>416</v>
      </c>
      <c r="M81" s="904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896" t="s">
        <v>779</v>
      </c>
      <c r="T81" s="260" t="s">
        <v>367</v>
      </c>
      <c r="U81" s="853"/>
      <c r="V81" s="891"/>
      <c r="AC81" s="851"/>
    </row>
    <row r="82" spans="1:83" ht="11.25">
      <c r="A82" s="435"/>
      <c r="B82" s="478"/>
      <c r="C82" s="475"/>
      <c r="D82" s="848"/>
      <c r="E82" s="893"/>
      <c r="F82" s="848"/>
      <c r="G82" s="894"/>
      <c r="H82" s="783"/>
      <c r="I82" s="897" t="s">
        <v>461</v>
      </c>
      <c r="J82" s="907"/>
      <c r="K82" s="908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896"/>
      <c r="T82" s="260"/>
      <c r="U82" s="853"/>
      <c r="V82" s="891"/>
      <c r="AC82" s="851"/>
    </row>
    <row r="83" spans="1:83" ht="11.25">
      <c r="A83" s="435"/>
      <c r="B83" s="478"/>
      <c r="C83" s="475"/>
      <c r="D83" s="848"/>
      <c r="E83" s="893"/>
      <c r="F83" s="848"/>
      <c r="G83" s="894"/>
      <c r="H83" s="783"/>
      <c r="I83" s="897"/>
      <c r="J83" s="907"/>
      <c r="K83" s="909"/>
      <c r="L83" s="552"/>
      <c r="M83" s="544"/>
      <c r="N83" s="545" t="s">
        <v>455</v>
      </c>
      <c r="O83" s="545"/>
      <c r="P83" s="545"/>
      <c r="Q83" s="545"/>
      <c r="R83" s="546"/>
      <c r="S83" s="896"/>
      <c r="T83" s="260"/>
      <c r="U83" s="853"/>
      <c r="V83" s="891"/>
      <c r="AC83" s="851"/>
    </row>
    <row r="84" spans="1:83" ht="11.25">
      <c r="A84" s="435"/>
      <c r="B84" s="478"/>
      <c r="C84" s="475"/>
      <c r="D84" s="848"/>
      <c r="E84" s="893"/>
      <c r="F84" s="848"/>
      <c r="G84" s="895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896"/>
      <c r="T84" s="260"/>
      <c r="U84" s="853"/>
      <c r="V84" s="891"/>
      <c r="AC84" s="851"/>
    </row>
    <row r="85" spans="1:83" ht="22.5">
      <c r="A85" s="435"/>
      <c r="B85" s="478"/>
      <c r="C85" s="475"/>
      <c r="D85" s="848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53"/>
      <c r="V85" s="891"/>
      <c r="W85" s="478"/>
      <c r="X85" s="478"/>
      <c r="Y85" s="478"/>
      <c r="Z85" s="478"/>
      <c r="AA85" s="484"/>
      <c r="AB85" s="478"/>
      <c r="AC85" s="851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48"/>
      <c r="E86" s="680"/>
      <c r="F86" s="679"/>
      <c r="G86" s="906"/>
      <c r="H86" s="906"/>
      <c r="I86" s="906"/>
      <c r="J86" s="906"/>
      <c r="K86" s="906"/>
      <c r="L86" s="906"/>
      <c r="M86" s="906"/>
      <c r="N86" s="906"/>
      <c r="O86" s="906"/>
      <c r="P86" s="906"/>
      <c r="Q86" s="681"/>
      <c r="R86" s="682"/>
      <c r="S86" s="683"/>
      <c r="T86" s="614" t="s">
        <v>367</v>
      </c>
      <c r="U86" s="853">
        <v>2</v>
      </c>
      <c r="V86" s="891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51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48"/>
      <c r="E87" s="684"/>
      <c r="F87" s="685"/>
      <c r="G87" s="685"/>
      <c r="H87" s="685"/>
      <c r="I87" s="685"/>
      <c r="J87" s="685"/>
      <c r="K87" s="685"/>
      <c r="L87" s="685"/>
      <c r="M87" s="685"/>
      <c r="N87" s="685"/>
      <c r="O87" s="685"/>
      <c r="P87" s="685"/>
      <c r="Q87" s="685"/>
      <c r="R87" s="685"/>
      <c r="S87" s="686"/>
      <c r="T87" s="484"/>
      <c r="U87" s="853"/>
      <c r="V87" s="891"/>
      <c r="W87" s="484"/>
      <c r="X87" s="484"/>
      <c r="Y87" s="484"/>
      <c r="Z87" s="484"/>
      <c r="AA87" s="484"/>
      <c r="AB87" s="484"/>
      <c r="AC87" s="851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5" customHeight="1">
      <c r="A88" s="573"/>
      <c r="B88" s="484"/>
      <c r="C88" s="602"/>
      <c r="D88" s="848"/>
      <c r="E88" s="898"/>
      <c r="F88" s="899"/>
      <c r="G88" s="899"/>
      <c r="H88" s="393"/>
      <c r="I88" s="687"/>
      <c r="J88" s="688"/>
      <c r="K88" s="689"/>
      <c r="L88" s="905"/>
      <c r="M88" s="905"/>
      <c r="N88" s="689"/>
      <c r="O88" s="689"/>
      <c r="P88" s="689"/>
      <c r="Q88" s="690"/>
      <c r="R88" s="690"/>
      <c r="S88" s="900"/>
      <c r="T88" s="614" t="s">
        <v>367</v>
      </c>
      <c r="U88" s="853"/>
      <c r="V88" s="891"/>
      <c r="AC88" s="851"/>
    </row>
    <row r="89" spans="1:83" s="610" customFormat="1" ht="0.95" customHeight="1">
      <c r="A89" s="573"/>
      <c r="B89" s="484"/>
      <c r="C89" s="602"/>
      <c r="D89" s="848"/>
      <c r="E89" s="898"/>
      <c r="F89" s="899"/>
      <c r="G89" s="899"/>
      <c r="H89" s="910"/>
      <c r="I89" s="899"/>
      <c r="J89" s="901"/>
      <c r="K89" s="902"/>
      <c r="L89" s="691"/>
      <c r="M89" s="687"/>
      <c r="N89" s="692"/>
      <c r="O89" s="690"/>
      <c r="P89" s="687"/>
      <c r="Q89" s="690"/>
      <c r="R89" s="693"/>
      <c r="S89" s="900"/>
      <c r="T89" s="614"/>
      <c r="U89" s="853"/>
      <c r="V89" s="891"/>
      <c r="AC89" s="851"/>
    </row>
    <row r="90" spans="1:83" s="610" customFormat="1" ht="0.95" customHeight="1">
      <c r="A90" s="573"/>
      <c r="B90" s="484"/>
      <c r="C90" s="602"/>
      <c r="D90" s="848"/>
      <c r="E90" s="898"/>
      <c r="F90" s="899"/>
      <c r="G90" s="899"/>
      <c r="H90" s="910"/>
      <c r="I90" s="899"/>
      <c r="J90" s="901"/>
      <c r="K90" s="902"/>
      <c r="L90" s="689"/>
      <c r="M90" s="689"/>
      <c r="N90" s="694"/>
      <c r="O90" s="694"/>
      <c r="P90" s="694"/>
      <c r="Q90" s="694"/>
      <c r="R90" s="695"/>
      <c r="S90" s="900"/>
      <c r="T90" s="614"/>
      <c r="U90" s="853"/>
      <c r="V90" s="891"/>
      <c r="AC90" s="851"/>
    </row>
    <row r="91" spans="1:83" s="610" customFormat="1" ht="0.95" customHeight="1">
      <c r="A91" s="573"/>
      <c r="B91" s="484"/>
      <c r="C91" s="602"/>
      <c r="D91" s="848"/>
      <c r="E91" s="898"/>
      <c r="F91" s="899"/>
      <c r="G91" s="899"/>
      <c r="H91" s="689"/>
      <c r="I91" s="689"/>
      <c r="J91" s="694"/>
      <c r="K91" s="694"/>
      <c r="L91" s="694"/>
      <c r="M91" s="694"/>
      <c r="N91" s="694"/>
      <c r="O91" s="694"/>
      <c r="P91" s="694"/>
      <c r="Q91" s="694"/>
      <c r="R91" s="695"/>
      <c r="S91" s="900"/>
      <c r="T91" s="614"/>
      <c r="U91" s="853"/>
      <c r="V91" s="891"/>
      <c r="AC91" s="851"/>
    </row>
    <row r="92" spans="1:83" s="610" customFormat="1" ht="0.95" customHeight="1">
      <c r="A92" s="573"/>
      <c r="B92" s="484"/>
      <c r="C92" s="602"/>
      <c r="D92" s="848"/>
      <c r="E92" s="696"/>
      <c r="F92" s="697"/>
      <c r="G92" s="697"/>
      <c r="H92" s="698"/>
      <c r="I92" s="698"/>
      <c r="J92" s="698"/>
      <c r="K92" s="698"/>
      <c r="L92" s="698"/>
      <c r="M92" s="698"/>
      <c r="N92" s="698"/>
      <c r="O92" s="698"/>
      <c r="P92" s="698"/>
      <c r="Q92" s="698"/>
      <c r="R92" s="697"/>
      <c r="S92" s="699"/>
      <c r="T92" s="484"/>
      <c r="U92" s="853"/>
      <c r="V92" s="891"/>
      <c r="W92" s="484"/>
      <c r="X92" s="484"/>
      <c r="Y92" s="484"/>
      <c r="Z92" s="484"/>
      <c r="AA92" s="484"/>
      <c r="AB92" s="484"/>
      <c r="AC92" s="851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12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1548</v>
      </c>
      <c r="B1" s="126" t="s">
        <v>832</v>
      </c>
      <c r="C1" s="126" t="s">
        <v>833</v>
      </c>
      <c r="D1" s="126" t="s">
        <v>834</v>
      </c>
      <c r="E1" s="126" t="s">
        <v>835</v>
      </c>
      <c r="F1" s="126" t="s">
        <v>836</v>
      </c>
      <c r="G1" s="126" t="s">
        <v>837</v>
      </c>
      <c r="H1" s="126" t="s">
        <v>838</v>
      </c>
      <c r="I1" s="126" t="s">
        <v>839</v>
      </c>
    </row>
    <row r="2" spans="1:10">
      <c r="A2" s="126">
        <v>1</v>
      </c>
      <c r="B2" s="126" t="s">
        <v>840</v>
      </c>
      <c r="C2" s="126" t="s">
        <v>203</v>
      </c>
      <c r="D2" s="126" t="s">
        <v>841</v>
      </c>
      <c r="E2" s="126" t="s">
        <v>842</v>
      </c>
      <c r="F2" s="126" t="s">
        <v>843</v>
      </c>
      <c r="G2" s="126" t="s">
        <v>844</v>
      </c>
      <c r="J2" s="126" t="s">
        <v>1549</v>
      </c>
    </row>
    <row r="3" spans="1:10">
      <c r="A3" s="126">
        <v>2</v>
      </c>
      <c r="B3" s="126" t="s">
        <v>840</v>
      </c>
      <c r="C3" s="126" t="s">
        <v>203</v>
      </c>
      <c r="D3" s="126" t="s">
        <v>845</v>
      </c>
      <c r="E3" s="126" t="s">
        <v>846</v>
      </c>
      <c r="F3" s="126" t="s">
        <v>847</v>
      </c>
      <c r="G3" s="126" t="s">
        <v>848</v>
      </c>
      <c r="J3" s="126" t="s">
        <v>1549</v>
      </c>
    </row>
    <row r="4" spans="1:10">
      <c r="A4" s="126">
        <v>3</v>
      </c>
      <c r="B4" s="126" t="s">
        <v>840</v>
      </c>
      <c r="C4" s="126" t="s">
        <v>203</v>
      </c>
      <c r="D4" s="126" t="s">
        <v>849</v>
      </c>
      <c r="E4" s="126" t="s">
        <v>850</v>
      </c>
      <c r="F4" s="126" t="s">
        <v>851</v>
      </c>
      <c r="G4" s="126" t="s">
        <v>852</v>
      </c>
      <c r="J4" s="126" t="s">
        <v>1549</v>
      </c>
    </row>
    <row r="5" spans="1:10">
      <c r="A5" s="126">
        <v>4</v>
      </c>
      <c r="B5" s="126" t="s">
        <v>840</v>
      </c>
      <c r="C5" s="126" t="s">
        <v>203</v>
      </c>
      <c r="D5" s="126" t="s">
        <v>853</v>
      </c>
      <c r="E5" s="126" t="s">
        <v>854</v>
      </c>
      <c r="F5" s="126" t="s">
        <v>855</v>
      </c>
      <c r="G5" s="126" t="s">
        <v>848</v>
      </c>
      <c r="J5" s="126" t="s">
        <v>1549</v>
      </c>
    </row>
    <row r="6" spans="1:10">
      <c r="A6" s="126">
        <v>5</v>
      </c>
      <c r="B6" s="126" t="s">
        <v>840</v>
      </c>
      <c r="C6" s="126" t="s">
        <v>203</v>
      </c>
      <c r="D6" s="126" t="s">
        <v>856</v>
      </c>
      <c r="E6" s="126" t="s">
        <v>857</v>
      </c>
      <c r="F6" s="126" t="s">
        <v>858</v>
      </c>
      <c r="G6" s="126" t="s">
        <v>859</v>
      </c>
      <c r="J6" s="126" t="s">
        <v>1549</v>
      </c>
    </row>
    <row r="7" spans="1:10">
      <c r="A7" s="126">
        <v>6</v>
      </c>
      <c r="B7" s="126" t="s">
        <v>840</v>
      </c>
      <c r="C7" s="126" t="s">
        <v>203</v>
      </c>
      <c r="D7" s="126" t="s">
        <v>860</v>
      </c>
      <c r="E7" s="126" t="s">
        <v>861</v>
      </c>
      <c r="F7" s="126" t="s">
        <v>862</v>
      </c>
      <c r="G7" s="126" t="s">
        <v>863</v>
      </c>
      <c r="J7" s="126" t="s">
        <v>1549</v>
      </c>
    </row>
    <row r="8" spans="1:10">
      <c r="A8" s="126">
        <v>7</v>
      </c>
      <c r="B8" s="126" t="s">
        <v>840</v>
      </c>
      <c r="C8" s="126" t="s">
        <v>203</v>
      </c>
      <c r="D8" s="126" t="s">
        <v>864</v>
      </c>
      <c r="E8" s="126" t="s">
        <v>865</v>
      </c>
      <c r="F8" s="126" t="s">
        <v>866</v>
      </c>
      <c r="G8" s="126" t="s">
        <v>867</v>
      </c>
      <c r="J8" s="126" t="s">
        <v>1549</v>
      </c>
    </row>
    <row r="9" spans="1:10">
      <c r="A9" s="126">
        <v>8</v>
      </c>
      <c r="B9" s="126" t="s">
        <v>840</v>
      </c>
      <c r="C9" s="126" t="s">
        <v>203</v>
      </c>
      <c r="D9" s="126" t="s">
        <v>868</v>
      </c>
      <c r="E9" s="126" t="s">
        <v>869</v>
      </c>
      <c r="F9" s="126" t="s">
        <v>870</v>
      </c>
      <c r="G9" s="126" t="s">
        <v>871</v>
      </c>
      <c r="J9" s="126" t="s">
        <v>1549</v>
      </c>
    </row>
    <row r="10" spans="1:10">
      <c r="A10" s="126">
        <v>9</v>
      </c>
      <c r="B10" s="126" t="s">
        <v>840</v>
      </c>
      <c r="C10" s="126" t="s">
        <v>203</v>
      </c>
      <c r="D10" s="126" t="s">
        <v>872</v>
      </c>
      <c r="E10" s="126" t="s">
        <v>873</v>
      </c>
      <c r="F10" s="126" t="s">
        <v>874</v>
      </c>
      <c r="G10" s="126" t="s">
        <v>875</v>
      </c>
      <c r="J10" s="126" t="s">
        <v>1549</v>
      </c>
    </row>
    <row r="11" spans="1:10">
      <c r="A11" s="126">
        <v>10</v>
      </c>
      <c r="B11" s="126" t="s">
        <v>840</v>
      </c>
      <c r="C11" s="126" t="s">
        <v>203</v>
      </c>
      <c r="D11" s="126" t="s">
        <v>876</v>
      </c>
      <c r="E11" s="126" t="s">
        <v>877</v>
      </c>
      <c r="F11" s="126" t="s">
        <v>878</v>
      </c>
      <c r="G11" s="126" t="s">
        <v>879</v>
      </c>
      <c r="J11" s="126" t="s">
        <v>1549</v>
      </c>
    </row>
    <row r="12" spans="1:10">
      <c r="A12" s="126">
        <v>11</v>
      </c>
      <c r="B12" s="126" t="s">
        <v>840</v>
      </c>
      <c r="C12" s="126" t="s">
        <v>203</v>
      </c>
      <c r="D12" s="126" t="s">
        <v>880</v>
      </c>
      <c r="E12" s="126" t="s">
        <v>881</v>
      </c>
      <c r="F12" s="126" t="s">
        <v>882</v>
      </c>
      <c r="G12" s="126" t="s">
        <v>883</v>
      </c>
      <c r="J12" s="126" t="s">
        <v>1549</v>
      </c>
    </row>
    <row r="13" spans="1:10">
      <c r="A13" s="126">
        <v>12</v>
      </c>
      <c r="B13" s="126" t="s">
        <v>840</v>
      </c>
      <c r="C13" s="126" t="s">
        <v>203</v>
      </c>
      <c r="D13" s="126" t="s">
        <v>884</v>
      </c>
      <c r="E13" s="126" t="s">
        <v>881</v>
      </c>
      <c r="F13" s="126" t="s">
        <v>882</v>
      </c>
      <c r="G13" s="126" t="s">
        <v>885</v>
      </c>
      <c r="H13" s="126" t="s">
        <v>886</v>
      </c>
      <c r="J13" s="126" t="s">
        <v>1549</v>
      </c>
    </row>
    <row r="14" spans="1:10">
      <c r="A14" s="126">
        <v>13</v>
      </c>
      <c r="B14" s="126" t="s">
        <v>840</v>
      </c>
      <c r="C14" s="126" t="s">
        <v>203</v>
      </c>
      <c r="D14" s="126" t="s">
        <v>887</v>
      </c>
      <c r="E14" s="126" t="s">
        <v>881</v>
      </c>
      <c r="F14" s="126" t="s">
        <v>882</v>
      </c>
      <c r="G14" s="126" t="s">
        <v>888</v>
      </c>
      <c r="J14" s="126" t="s">
        <v>1549</v>
      </c>
    </row>
    <row r="15" spans="1:10">
      <c r="A15" s="126">
        <v>14</v>
      </c>
      <c r="B15" s="126" t="s">
        <v>840</v>
      </c>
      <c r="C15" s="126" t="s">
        <v>203</v>
      </c>
      <c r="D15" s="126" t="s">
        <v>889</v>
      </c>
      <c r="E15" s="126" t="s">
        <v>890</v>
      </c>
      <c r="F15" s="126" t="s">
        <v>891</v>
      </c>
      <c r="G15" s="126" t="s">
        <v>892</v>
      </c>
      <c r="J15" s="126" t="s">
        <v>1549</v>
      </c>
    </row>
    <row r="16" spans="1:10">
      <c r="A16" s="126">
        <v>15</v>
      </c>
      <c r="B16" s="126" t="s">
        <v>840</v>
      </c>
      <c r="C16" s="126" t="s">
        <v>203</v>
      </c>
      <c r="D16" s="126" t="s">
        <v>893</v>
      </c>
      <c r="E16" s="126" t="s">
        <v>894</v>
      </c>
      <c r="F16" s="126" t="s">
        <v>895</v>
      </c>
      <c r="G16" s="126" t="s">
        <v>896</v>
      </c>
      <c r="J16" s="126" t="s">
        <v>1549</v>
      </c>
    </row>
    <row r="17" spans="1:10">
      <c r="A17" s="126">
        <v>16</v>
      </c>
      <c r="B17" s="126" t="s">
        <v>840</v>
      </c>
      <c r="C17" s="126" t="s">
        <v>203</v>
      </c>
      <c r="D17" s="126" t="s">
        <v>897</v>
      </c>
      <c r="E17" s="126" t="s">
        <v>898</v>
      </c>
      <c r="F17" s="126" t="s">
        <v>899</v>
      </c>
      <c r="G17" s="126" t="s">
        <v>900</v>
      </c>
      <c r="J17" s="126" t="s">
        <v>1549</v>
      </c>
    </row>
    <row r="18" spans="1:10">
      <c r="A18" s="126">
        <v>17</v>
      </c>
      <c r="B18" s="126" t="s">
        <v>840</v>
      </c>
      <c r="C18" s="126" t="s">
        <v>203</v>
      </c>
      <c r="D18" s="126" t="s">
        <v>901</v>
      </c>
      <c r="E18" s="126" t="s">
        <v>902</v>
      </c>
      <c r="F18" s="126" t="s">
        <v>903</v>
      </c>
      <c r="G18" s="126" t="s">
        <v>900</v>
      </c>
      <c r="J18" s="126" t="s">
        <v>1549</v>
      </c>
    </row>
    <row r="19" spans="1:10">
      <c r="A19" s="126">
        <v>18</v>
      </c>
      <c r="B19" s="126" t="s">
        <v>840</v>
      </c>
      <c r="C19" s="126" t="s">
        <v>203</v>
      </c>
      <c r="D19" s="126" t="s">
        <v>904</v>
      </c>
      <c r="E19" s="126" t="s">
        <v>905</v>
      </c>
      <c r="F19" s="126" t="s">
        <v>906</v>
      </c>
      <c r="G19" s="126" t="s">
        <v>907</v>
      </c>
      <c r="J19" s="126" t="s">
        <v>1549</v>
      </c>
    </row>
    <row r="20" spans="1:10">
      <c r="A20" s="126">
        <v>19</v>
      </c>
      <c r="B20" s="126" t="s">
        <v>840</v>
      </c>
      <c r="C20" s="126" t="s">
        <v>203</v>
      </c>
      <c r="D20" s="126" t="s">
        <v>908</v>
      </c>
      <c r="E20" s="126" t="s">
        <v>909</v>
      </c>
      <c r="F20" s="126" t="s">
        <v>910</v>
      </c>
      <c r="G20" s="126" t="s">
        <v>911</v>
      </c>
      <c r="J20" s="126" t="s">
        <v>1549</v>
      </c>
    </row>
    <row r="21" spans="1:10">
      <c r="A21" s="126">
        <v>20</v>
      </c>
      <c r="B21" s="126" t="s">
        <v>840</v>
      </c>
      <c r="C21" s="126" t="s">
        <v>203</v>
      </c>
      <c r="D21" s="126" t="s">
        <v>912</v>
      </c>
      <c r="E21" s="126" t="s">
        <v>913</v>
      </c>
      <c r="F21" s="126" t="s">
        <v>914</v>
      </c>
      <c r="G21" s="126" t="s">
        <v>915</v>
      </c>
      <c r="J21" s="126" t="s">
        <v>1549</v>
      </c>
    </row>
    <row r="22" spans="1:10">
      <c r="A22" s="126">
        <v>21</v>
      </c>
      <c r="B22" s="126" t="s">
        <v>840</v>
      </c>
      <c r="C22" s="126" t="s">
        <v>203</v>
      </c>
      <c r="D22" s="126" t="s">
        <v>916</v>
      </c>
      <c r="E22" s="126" t="s">
        <v>917</v>
      </c>
      <c r="F22" s="126" t="s">
        <v>918</v>
      </c>
      <c r="G22" s="126" t="s">
        <v>919</v>
      </c>
      <c r="J22" s="126" t="s">
        <v>1549</v>
      </c>
    </row>
    <row r="23" spans="1:10">
      <c r="A23" s="126">
        <v>22</v>
      </c>
      <c r="B23" s="126" t="s">
        <v>840</v>
      </c>
      <c r="C23" s="126" t="s">
        <v>203</v>
      </c>
      <c r="D23" s="126" t="s">
        <v>920</v>
      </c>
      <c r="E23" s="126" t="s">
        <v>921</v>
      </c>
      <c r="F23" s="126" t="s">
        <v>922</v>
      </c>
      <c r="G23" s="126" t="s">
        <v>923</v>
      </c>
      <c r="J23" s="126" t="s">
        <v>1549</v>
      </c>
    </row>
    <row r="24" spans="1:10">
      <c r="A24" s="126">
        <v>23</v>
      </c>
      <c r="B24" s="126" t="s">
        <v>840</v>
      </c>
      <c r="C24" s="126" t="s">
        <v>203</v>
      </c>
      <c r="D24" s="126" t="s">
        <v>924</v>
      </c>
      <c r="E24" s="126" t="s">
        <v>925</v>
      </c>
      <c r="F24" s="126" t="s">
        <v>926</v>
      </c>
      <c r="G24" s="126" t="s">
        <v>927</v>
      </c>
      <c r="J24" s="126" t="s">
        <v>1549</v>
      </c>
    </row>
    <row r="25" spans="1:10">
      <c r="A25" s="126">
        <v>24</v>
      </c>
      <c r="B25" s="126" t="s">
        <v>840</v>
      </c>
      <c r="C25" s="126" t="s">
        <v>203</v>
      </c>
      <c r="D25" s="126" t="s">
        <v>928</v>
      </c>
      <c r="E25" s="126" t="s">
        <v>929</v>
      </c>
      <c r="F25" s="126" t="s">
        <v>930</v>
      </c>
      <c r="G25" s="126" t="s">
        <v>931</v>
      </c>
      <c r="J25" s="126" t="s">
        <v>1549</v>
      </c>
    </row>
    <row r="26" spans="1:10">
      <c r="A26" s="126">
        <v>25</v>
      </c>
      <c r="B26" s="126" t="s">
        <v>840</v>
      </c>
      <c r="C26" s="126" t="s">
        <v>203</v>
      </c>
      <c r="D26" s="126" t="s">
        <v>932</v>
      </c>
      <c r="E26" s="126" t="s">
        <v>933</v>
      </c>
      <c r="F26" s="126" t="s">
        <v>934</v>
      </c>
      <c r="G26" s="126" t="s">
        <v>923</v>
      </c>
      <c r="J26" s="126" t="s">
        <v>1549</v>
      </c>
    </row>
    <row r="27" spans="1:10">
      <c r="A27" s="126">
        <v>26</v>
      </c>
      <c r="B27" s="126" t="s">
        <v>840</v>
      </c>
      <c r="C27" s="126" t="s">
        <v>203</v>
      </c>
      <c r="D27" s="126" t="s">
        <v>935</v>
      </c>
      <c r="E27" s="126" t="s">
        <v>936</v>
      </c>
      <c r="F27" s="126" t="s">
        <v>937</v>
      </c>
      <c r="G27" s="126" t="s">
        <v>938</v>
      </c>
      <c r="J27" s="126" t="s">
        <v>1549</v>
      </c>
    </row>
    <row r="28" spans="1:10">
      <c r="A28" s="126">
        <v>27</v>
      </c>
      <c r="B28" s="126" t="s">
        <v>840</v>
      </c>
      <c r="C28" s="126" t="s">
        <v>203</v>
      </c>
      <c r="D28" s="126" t="s">
        <v>939</v>
      </c>
      <c r="E28" s="126" t="s">
        <v>940</v>
      </c>
      <c r="F28" s="126" t="s">
        <v>941</v>
      </c>
      <c r="G28" s="126" t="s">
        <v>915</v>
      </c>
      <c r="J28" s="126" t="s">
        <v>1549</v>
      </c>
    </row>
    <row r="29" spans="1:10">
      <c r="A29" s="126">
        <v>28</v>
      </c>
      <c r="B29" s="126" t="s">
        <v>840</v>
      </c>
      <c r="C29" s="126" t="s">
        <v>203</v>
      </c>
      <c r="D29" s="126" t="s">
        <v>942</v>
      </c>
      <c r="E29" s="126" t="s">
        <v>943</v>
      </c>
      <c r="F29" s="126" t="s">
        <v>944</v>
      </c>
      <c r="G29" s="126" t="s">
        <v>945</v>
      </c>
      <c r="J29" s="126" t="s">
        <v>1549</v>
      </c>
    </row>
    <row r="30" spans="1:10">
      <c r="A30" s="126">
        <v>29</v>
      </c>
      <c r="B30" s="126" t="s">
        <v>840</v>
      </c>
      <c r="C30" s="126" t="s">
        <v>203</v>
      </c>
      <c r="D30" s="126" t="s">
        <v>946</v>
      </c>
      <c r="E30" s="126" t="s">
        <v>947</v>
      </c>
      <c r="F30" s="126" t="s">
        <v>948</v>
      </c>
      <c r="G30" s="126" t="s">
        <v>923</v>
      </c>
      <c r="J30" s="126" t="s">
        <v>1549</v>
      </c>
    </row>
    <row r="31" spans="1:10">
      <c r="A31" s="126">
        <v>30</v>
      </c>
      <c r="B31" s="126" t="s">
        <v>840</v>
      </c>
      <c r="C31" s="126" t="s">
        <v>203</v>
      </c>
      <c r="D31" s="126" t="s">
        <v>949</v>
      </c>
      <c r="E31" s="126" t="s">
        <v>950</v>
      </c>
      <c r="F31" s="126" t="s">
        <v>951</v>
      </c>
      <c r="G31" s="126" t="s">
        <v>919</v>
      </c>
      <c r="J31" s="126" t="s">
        <v>1549</v>
      </c>
    </row>
    <row r="32" spans="1:10">
      <c r="A32" s="126">
        <v>31</v>
      </c>
      <c r="B32" s="126" t="s">
        <v>840</v>
      </c>
      <c r="C32" s="126" t="s">
        <v>203</v>
      </c>
      <c r="D32" s="126" t="s">
        <v>952</v>
      </c>
      <c r="E32" s="126" t="s">
        <v>953</v>
      </c>
      <c r="F32" s="126" t="s">
        <v>954</v>
      </c>
      <c r="G32" s="126" t="s">
        <v>955</v>
      </c>
      <c r="J32" s="126" t="s">
        <v>1549</v>
      </c>
    </row>
    <row r="33" spans="1:10">
      <c r="A33" s="126">
        <v>32</v>
      </c>
      <c r="B33" s="126" t="s">
        <v>840</v>
      </c>
      <c r="C33" s="126" t="s">
        <v>203</v>
      </c>
      <c r="D33" s="126" t="s">
        <v>956</v>
      </c>
      <c r="E33" s="126" t="s">
        <v>957</v>
      </c>
      <c r="F33" s="126" t="s">
        <v>958</v>
      </c>
      <c r="G33" s="126" t="s">
        <v>959</v>
      </c>
      <c r="J33" s="126" t="s">
        <v>1549</v>
      </c>
    </row>
    <row r="34" spans="1:10">
      <c r="A34" s="126">
        <v>33</v>
      </c>
      <c r="B34" s="126" t="s">
        <v>840</v>
      </c>
      <c r="C34" s="126" t="s">
        <v>203</v>
      </c>
      <c r="D34" s="126" t="s">
        <v>960</v>
      </c>
      <c r="E34" s="126" t="s">
        <v>961</v>
      </c>
      <c r="F34" s="126" t="s">
        <v>962</v>
      </c>
      <c r="G34" s="126" t="s">
        <v>892</v>
      </c>
      <c r="J34" s="126" t="s">
        <v>1549</v>
      </c>
    </row>
    <row r="35" spans="1:10">
      <c r="A35" s="126">
        <v>34</v>
      </c>
      <c r="B35" s="126" t="s">
        <v>840</v>
      </c>
      <c r="C35" s="126" t="s">
        <v>203</v>
      </c>
      <c r="D35" s="126" t="s">
        <v>963</v>
      </c>
      <c r="E35" s="126" t="s">
        <v>964</v>
      </c>
      <c r="F35" s="126" t="s">
        <v>965</v>
      </c>
      <c r="G35" s="126" t="s">
        <v>900</v>
      </c>
      <c r="I35" s="126" t="s">
        <v>966</v>
      </c>
      <c r="J35" s="126" t="s">
        <v>1549</v>
      </c>
    </row>
    <row r="36" spans="1:10">
      <c r="A36" s="126">
        <v>35</v>
      </c>
      <c r="B36" s="126" t="s">
        <v>840</v>
      </c>
      <c r="C36" s="126" t="s">
        <v>203</v>
      </c>
      <c r="D36" s="126" t="s">
        <v>967</v>
      </c>
      <c r="E36" s="126" t="s">
        <v>968</v>
      </c>
      <c r="F36" s="126" t="s">
        <v>969</v>
      </c>
      <c r="G36" s="126" t="s">
        <v>919</v>
      </c>
      <c r="H36" s="126" t="s">
        <v>970</v>
      </c>
      <c r="J36" s="126" t="s">
        <v>1549</v>
      </c>
    </row>
    <row r="37" spans="1:10">
      <c r="A37" s="126">
        <v>36</v>
      </c>
      <c r="B37" s="126" t="s">
        <v>840</v>
      </c>
      <c r="C37" s="126" t="s">
        <v>203</v>
      </c>
      <c r="D37" s="126" t="s">
        <v>971</v>
      </c>
      <c r="E37" s="126" t="s">
        <v>972</v>
      </c>
      <c r="F37" s="126" t="s">
        <v>973</v>
      </c>
      <c r="G37" s="126" t="s">
        <v>923</v>
      </c>
      <c r="J37" s="126" t="s">
        <v>1549</v>
      </c>
    </row>
    <row r="38" spans="1:10">
      <c r="A38" s="126">
        <v>37</v>
      </c>
      <c r="B38" s="126" t="s">
        <v>840</v>
      </c>
      <c r="C38" s="126" t="s">
        <v>203</v>
      </c>
      <c r="D38" s="126" t="s">
        <v>974</v>
      </c>
      <c r="E38" s="126" t="s">
        <v>975</v>
      </c>
      <c r="F38" s="126" t="s">
        <v>976</v>
      </c>
      <c r="G38" s="126" t="s">
        <v>923</v>
      </c>
      <c r="J38" s="126" t="s">
        <v>1549</v>
      </c>
    </row>
    <row r="39" spans="1:10">
      <c r="A39" s="126">
        <v>38</v>
      </c>
      <c r="B39" s="126" t="s">
        <v>840</v>
      </c>
      <c r="C39" s="126" t="s">
        <v>203</v>
      </c>
      <c r="D39" s="126" t="s">
        <v>977</v>
      </c>
      <c r="E39" s="126" t="s">
        <v>978</v>
      </c>
      <c r="F39" s="126" t="s">
        <v>979</v>
      </c>
      <c r="G39" s="126" t="s">
        <v>980</v>
      </c>
      <c r="J39" s="126" t="s">
        <v>1549</v>
      </c>
    </row>
    <row r="40" spans="1:10">
      <c r="A40" s="126">
        <v>39</v>
      </c>
      <c r="B40" s="126" t="s">
        <v>840</v>
      </c>
      <c r="C40" s="126" t="s">
        <v>203</v>
      </c>
      <c r="D40" s="126" t="s">
        <v>981</v>
      </c>
      <c r="E40" s="126" t="s">
        <v>982</v>
      </c>
      <c r="F40" s="126" t="s">
        <v>983</v>
      </c>
      <c r="G40" s="126" t="s">
        <v>959</v>
      </c>
      <c r="J40" s="126" t="s">
        <v>1549</v>
      </c>
    </row>
    <row r="41" spans="1:10">
      <c r="A41" s="126">
        <v>40</v>
      </c>
      <c r="B41" s="126" t="s">
        <v>840</v>
      </c>
      <c r="C41" s="126" t="s">
        <v>203</v>
      </c>
      <c r="D41" s="126" t="s">
        <v>984</v>
      </c>
      <c r="E41" s="126" t="s">
        <v>985</v>
      </c>
      <c r="F41" s="126" t="s">
        <v>986</v>
      </c>
      <c r="G41" s="126" t="s">
        <v>987</v>
      </c>
      <c r="J41" s="126" t="s">
        <v>1549</v>
      </c>
    </row>
    <row r="42" spans="1:10">
      <c r="A42" s="126">
        <v>41</v>
      </c>
      <c r="B42" s="126" t="s">
        <v>840</v>
      </c>
      <c r="C42" s="126" t="s">
        <v>203</v>
      </c>
      <c r="D42" s="126" t="s">
        <v>988</v>
      </c>
      <c r="E42" s="126" t="s">
        <v>989</v>
      </c>
      <c r="F42" s="126" t="s">
        <v>990</v>
      </c>
      <c r="G42" s="126" t="s">
        <v>991</v>
      </c>
      <c r="J42" s="126" t="s">
        <v>1549</v>
      </c>
    </row>
    <row r="43" spans="1:10">
      <c r="A43" s="126">
        <v>42</v>
      </c>
      <c r="B43" s="126" t="s">
        <v>840</v>
      </c>
      <c r="C43" s="126" t="s">
        <v>203</v>
      </c>
      <c r="D43" s="126" t="s">
        <v>992</v>
      </c>
      <c r="E43" s="126" t="s">
        <v>993</v>
      </c>
      <c r="F43" s="126" t="s">
        <v>994</v>
      </c>
      <c r="G43" s="126" t="s">
        <v>844</v>
      </c>
      <c r="H43" s="126" t="s">
        <v>995</v>
      </c>
      <c r="J43" s="126" t="s">
        <v>1549</v>
      </c>
    </row>
    <row r="44" spans="1:10">
      <c r="A44" s="126">
        <v>43</v>
      </c>
      <c r="B44" s="126" t="s">
        <v>840</v>
      </c>
      <c r="C44" s="126" t="s">
        <v>203</v>
      </c>
      <c r="D44" s="126" t="s">
        <v>996</v>
      </c>
      <c r="E44" s="126" t="s">
        <v>997</v>
      </c>
      <c r="F44" s="126" t="s">
        <v>998</v>
      </c>
      <c r="G44" s="126" t="s">
        <v>927</v>
      </c>
      <c r="J44" s="126" t="s">
        <v>1549</v>
      </c>
    </row>
    <row r="45" spans="1:10">
      <c r="A45" s="126">
        <v>44</v>
      </c>
      <c r="B45" s="126" t="s">
        <v>840</v>
      </c>
      <c r="C45" s="126" t="s">
        <v>203</v>
      </c>
      <c r="D45" s="126" t="s">
        <v>999</v>
      </c>
      <c r="E45" s="126" t="s">
        <v>1000</v>
      </c>
      <c r="F45" s="126" t="s">
        <v>1001</v>
      </c>
      <c r="G45" s="126" t="s">
        <v>1002</v>
      </c>
      <c r="J45" s="126" t="s">
        <v>1549</v>
      </c>
    </row>
    <row r="46" spans="1:10">
      <c r="A46" s="126">
        <v>45</v>
      </c>
      <c r="B46" s="126" t="s">
        <v>840</v>
      </c>
      <c r="C46" s="126" t="s">
        <v>203</v>
      </c>
      <c r="D46" s="126" t="s">
        <v>1003</v>
      </c>
      <c r="E46" s="126" t="s">
        <v>1004</v>
      </c>
      <c r="F46" s="126" t="s">
        <v>1005</v>
      </c>
      <c r="G46" s="126" t="s">
        <v>844</v>
      </c>
      <c r="J46" s="126" t="s">
        <v>1549</v>
      </c>
    </row>
    <row r="47" spans="1:10">
      <c r="A47" s="126">
        <v>46</v>
      </c>
      <c r="B47" s="126" t="s">
        <v>840</v>
      </c>
      <c r="C47" s="126" t="s">
        <v>203</v>
      </c>
      <c r="D47" s="126" t="s">
        <v>1006</v>
      </c>
      <c r="E47" s="126" t="s">
        <v>1007</v>
      </c>
      <c r="F47" s="126" t="s">
        <v>1008</v>
      </c>
      <c r="G47" s="126" t="s">
        <v>900</v>
      </c>
      <c r="J47" s="126" t="s">
        <v>1549</v>
      </c>
    </row>
    <row r="48" spans="1:10">
      <c r="A48" s="126">
        <v>47</v>
      </c>
      <c r="B48" s="126" t="s">
        <v>840</v>
      </c>
      <c r="C48" s="126" t="s">
        <v>203</v>
      </c>
      <c r="D48" s="126" t="s">
        <v>1009</v>
      </c>
      <c r="E48" s="126" t="s">
        <v>1010</v>
      </c>
      <c r="F48" s="126" t="s">
        <v>1011</v>
      </c>
      <c r="G48" s="126" t="s">
        <v>1012</v>
      </c>
      <c r="J48" s="126" t="s">
        <v>1549</v>
      </c>
    </row>
    <row r="49" spans="1:10">
      <c r="A49" s="126">
        <v>48</v>
      </c>
      <c r="B49" s="126" t="s">
        <v>840</v>
      </c>
      <c r="C49" s="126" t="s">
        <v>203</v>
      </c>
      <c r="D49" s="126" t="s">
        <v>1013</v>
      </c>
      <c r="E49" s="126" t="s">
        <v>1014</v>
      </c>
      <c r="F49" s="126" t="s">
        <v>1005</v>
      </c>
      <c r="G49" s="126" t="s">
        <v>1015</v>
      </c>
      <c r="J49" s="126" t="s">
        <v>1549</v>
      </c>
    </row>
    <row r="50" spans="1:10">
      <c r="A50" s="126">
        <v>49</v>
      </c>
      <c r="B50" s="126" t="s">
        <v>840</v>
      </c>
      <c r="C50" s="126" t="s">
        <v>203</v>
      </c>
      <c r="D50" s="126" t="s">
        <v>1016</v>
      </c>
      <c r="E50" s="126" t="s">
        <v>1017</v>
      </c>
      <c r="F50" s="126" t="s">
        <v>1018</v>
      </c>
      <c r="G50" s="126" t="s">
        <v>1019</v>
      </c>
      <c r="J50" s="126" t="s">
        <v>1549</v>
      </c>
    </row>
    <row r="51" spans="1:10">
      <c r="A51" s="126">
        <v>50</v>
      </c>
      <c r="B51" s="126" t="s">
        <v>840</v>
      </c>
      <c r="C51" s="126" t="s">
        <v>203</v>
      </c>
      <c r="D51" s="126" t="s">
        <v>1020</v>
      </c>
      <c r="E51" s="126" t="s">
        <v>1021</v>
      </c>
      <c r="F51" s="126" t="s">
        <v>1022</v>
      </c>
      <c r="G51" s="126" t="s">
        <v>915</v>
      </c>
      <c r="J51" s="126" t="s">
        <v>1549</v>
      </c>
    </row>
    <row r="52" spans="1:10">
      <c r="A52" s="126">
        <v>51</v>
      </c>
      <c r="B52" s="126" t="s">
        <v>840</v>
      </c>
      <c r="C52" s="126" t="s">
        <v>203</v>
      </c>
      <c r="D52" s="126" t="s">
        <v>1023</v>
      </c>
      <c r="E52" s="126" t="s">
        <v>1024</v>
      </c>
      <c r="F52" s="126" t="s">
        <v>1025</v>
      </c>
      <c r="G52" s="126" t="s">
        <v>923</v>
      </c>
      <c r="J52" s="126" t="s">
        <v>1549</v>
      </c>
    </row>
    <row r="53" spans="1:10">
      <c r="A53" s="126">
        <v>52</v>
      </c>
      <c r="B53" s="126" t="s">
        <v>840</v>
      </c>
      <c r="C53" s="126" t="s">
        <v>203</v>
      </c>
      <c r="D53" s="126" t="s">
        <v>1026</v>
      </c>
      <c r="E53" s="126" t="s">
        <v>1027</v>
      </c>
      <c r="F53" s="126" t="s">
        <v>1028</v>
      </c>
      <c r="G53" s="126" t="s">
        <v>844</v>
      </c>
      <c r="J53" s="126" t="s">
        <v>1549</v>
      </c>
    </row>
    <row r="54" spans="1:10">
      <c r="A54" s="126">
        <v>53</v>
      </c>
      <c r="B54" s="126" t="s">
        <v>840</v>
      </c>
      <c r="C54" s="126" t="s">
        <v>203</v>
      </c>
      <c r="D54" s="126" t="s">
        <v>1029</v>
      </c>
      <c r="E54" s="126" t="s">
        <v>1030</v>
      </c>
      <c r="F54" s="126" t="s">
        <v>1031</v>
      </c>
      <c r="G54" s="126" t="s">
        <v>1032</v>
      </c>
      <c r="J54" s="126" t="s">
        <v>1549</v>
      </c>
    </row>
    <row r="55" spans="1:10">
      <c r="A55" s="126">
        <v>54</v>
      </c>
      <c r="B55" s="126" t="s">
        <v>840</v>
      </c>
      <c r="C55" s="126" t="s">
        <v>203</v>
      </c>
      <c r="D55" s="126" t="s">
        <v>1033</v>
      </c>
      <c r="E55" s="126" t="s">
        <v>1034</v>
      </c>
      <c r="F55" s="126" t="s">
        <v>994</v>
      </c>
      <c r="G55" s="126" t="s">
        <v>1035</v>
      </c>
      <c r="J55" s="126" t="s">
        <v>1549</v>
      </c>
    </row>
    <row r="56" spans="1:10">
      <c r="A56" s="126">
        <v>55</v>
      </c>
      <c r="B56" s="126" t="s">
        <v>840</v>
      </c>
      <c r="C56" s="126" t="s">
        <v>203</v>
      </c>
      <c r="D56" s="126" t="s">
        <v>1036</v>
      </c>
      <c r="E56" s="126" t="s">
        <v>1037</v>
      </c>
      <c r="F56" s="126" t="s">
        <v>1038</v>
      </c>
      <c r="G56" s="126" t="s">
        <v>867</v>
      </c>
      <c r="J56" s="126" t="s">
        <v>1549</v>
      </c>
    </row>
    <row r="57" spans="1:10">
      <c r="A57" s="126">
        <v>56</v>
      </c>
      <c r="B57" s="126" t="s">
        <v>840</v>
      </c>
      <c r="C57" s="126" t="s">
        <v>203</v>
      </c>
      <c r="D57" s="126" t="s">
        <v>1039</v>
      </c>
      <c r="E57" s="126" t="s">
        <v>1040</v>
      </c>
      <c r="F57" s="126" t="s">
        <v>1041</v>
      </c>
      <c r="G57" s="126" t="s">
        <v>1042</v>
      </c>
      <c r="J57" s="126" t="s">
        <v>1549</v>
      </c>
    </row>
    <row r="58" spans="1:10">
      <c r="A58" s="126">
        <v>57</v>
      </c>
      <c r="B58" s="126" t="s">
        <v>840</v>
      </c>
      <c r="C58" s="126" t="s">
        <v>203</v>
      </c>
      <c r="D58" s="126" t="s">
        <v>1043</v>
      </c>
      <c r="E58" s="126" t="s">
        <v>1044</v>
      </c>
      <c r="F58" s="126" t="s">
        <v>1045</v>
      </c>
      <c r="G58" s="126" t="s">
        <v>538</v>
      </c>
      <c r="J58" s="126" t="s">
        <v>1549</v>
      </c>
    </row>
    <row r="59" spans="1:10">
      <c r="A59" s="126">
        <v>58</v>
      </c>
      <c r="B59" s="126" t="s">
        <v>840</v>
      </c>
      <c r="C59" s="126" t="s">
        <v>203</v>
      </c>
      <c r="D59" s="126" t="s">
        <v>1046</v>
      </c>
      <c r="E59" s="126" t="s">
        <v>1047</v>
      </c>
      <c r="F59" s="126" t="s">
        <v>1048</v>
      </c>
      <c r="G59" s="126" t="s">
        <v>844</v>
      </c>
      <c r="J59" s="126" t="s">
        <v>1549</v>
      </c>
    </row>
    <row r="60" spans="1:10">
      <c r="A60" s="126">
        <v>59</v>
      </c>
      <c r="B60" s="126" t="s">
        <v>840</v>
      </c>
      <c r="C60" s="126" t="s">
        <v>203</v>
      </c>
      <c r="D60" s="126" t="s">
        <v>1049</v>
      </c>
      <c r="E60" s="126" t="s">
        <v>1050</v>
      </c>
      <c r="F60" s="126" t="s">
        <v>994</v>
      </c>
      <c r="G60" s="126" t="s">
        <v>1051</v>
      </c>
      <c r="J60" s="126" t="s">
        <v>1549</v>
      </c>
    </row>
    <row r="61" spans="1:10">
      <c r="A61" s="126">
        <v>60</v>
      </c>
      <c r="B61" s="126" t="s">
        <v>840</v>
      </c>
      <c r="C61" s="126" t="s">
        <v>203</v>
      </c>
      <c r="D61" s="126" t="s">
        <v>1052</v>
      </c>
      <c r="E61" s="126" t="s">
        <v>1053</v>
      </c>
      <c r="F61" s="126" t="s">
        <v>994</v>
      </c>
      <c r="G61" s="126" t="s">
        <v>1054</v>
      </c>
      <c r="J61" s="126" t="s">
        <v>1549</v>
      </c>
    </row>
    <row r="62" spans="1:10">
      <c r="A62" s="126">
        <v>61</v>
      </c>
      <c r="B62" s="126" t="s">
        <v>840</v>
      </c>
      <c r="C62" s="126" t="s">
        <v>203</v>
      </c>
      <c r="D62" s="126" t="s">
        <v>1055</v>
      </c>
      <c r="E62" s="126" t="s">
        <v>1056</v>
      </c>
      <c r="F62" s="126" t="s">
        <v>990</v>
      </c>
      <c r="G62" s="126" t="s">
        <v>1057</v>
      </c>
      <c r="J62" s="126" t="s">
        <v>1549</v>
      </c>
    </row>
    <row r="63" spans="1:10">
      <c r="A63" s="126">
        <v>62</v>
      </c>
      <c r="B63" s="126" t="s">
        <v>840</v>
      </c>
      <c r="C63" s="126" t="s">
        <v>203</v>
      </c>
      <c r="D63" s="126" t="s">
        <v>1058</v>
      </c>
      <c r="E63" s="126" t="s">
        <v>1059</v>
      </c>
      <c r="F63" s="126" t="s">
        <v>1005</v>
      </c>
      <c r="G63" s="126" t="s">
        <v>1060</v>
      </c>
      <c r="J63" s="126" t="s">
        <v>1549</v>
      </c>
    </row>
    <row r="64" spans="1:10">
      <c r="A64" s="126">
        <v>63</v>
      </c>
      <c r="B64" s="126" t="s">
        <v>840</v>
      </c>
      <c r="C64" s="126" t="s">
        <v>203</v>
      </c>
      <c r="D64" s="126" t="s">
        <v>1061</v>
      </c>
      <c r="E64" s="126" t="s">
        <v>1062</v>
      </c>
      <c r="F64" s="126" t="s">
        <v>1031</v>
      </c>
      <c r="G64" s="126" t="s">
        <v>1063</v>
      </c>
      <c r="J64" s="126" t="s">
        <v>1549</v>
      </c>
    </row>
    <row r="65" spans="1:10">
      <c r="A65" s="126">
        <v>64</v>
      </c>
      <c r="B65" s="126" t="s">
        <v>840</v>
      </c>
      <c r="C65" s="126" t="s">
        <v>203</v>
      </c>
      <c r="D65" s="126" t="s">
        <v>1064</v>
      </c>
      <c r="E65" s="126" t="s">
        <v>1065</v>
      </c>
      <c r="F65" s="126" t="s">
        <v>1066</v>
      </c>
      <c r="G65" s="126" t="s">
        <v>1067</v>
      </c>
      <c r="J65" s="126" t="s">
        <v>1549</v>
      </c>
    </row>
    <row r="66" spans="1:10">
      <c r="A66" s="126">
        <v>65</v>
      </c>
      <c r="B66" s="126" t="s">
        <v>840</v>
      </c>
      <c r="C66" s="126" t="s">
        <v>203</v>
      </c>
      <c r="D66" s="126" t="s">
        <v>1068</v>
      </c>
      <c r="E66" s="126" t="s">
        <v>1069</v>
      </c>
      <c r="F66" s="126" t="s">
        <v>1070</v>
      </c>
      <c r="G66" s="126" t="s">
        <v>1071</v>
      </c>
      <c r="J66" s="126" t="s">
        <v>1549</v>
      </c>
    </row>
    <row r="67" spans="1:10">
      <c r="A67" s="126">
        <v>66</v>
      </c>
      <c r="B67" s="126" t="s">
        <v>840</v>
      </c>
      <c r="C67" s="126" t="s">
        <v>203</v>
      </c>
      <c r="D67" s="126" t="s">
        <v>1072</v>
      </c>
      <c r="E67" s="126" t="s">
        <v>1073</v>
      </c>
      <c r="F67" s="126" t="s">
        <v>1074</v>
      </c>
      <c r="G67" s="126" t="s">
        <v>1075</v>
      </c>
      <c r="J67" s="126" t="s">
        <v>1549</v>
      </c>
    </row>
    <row r="68" spans="1:10">
      <c r="A68" s="126">
        <v>67</v>
      </c>
      <c r="B68" s="126" t="s">
        <v>840</v>
      </c>
      <c r="C68" s="126" t="s">
        <v>203</v>
      </c>
      <c r="D68" s="126" t="s">
        <v>1076</v>
      </c>
      <c r="E68" s="126" t="s">
        <v>1077</v>
      </c>
      <c r="F68" s="126" t="s">
        <v>1078</v>
      </c>
      <c r="G68" s="126" t="s">
        <v>863</v>
      </c>
      <c r="H68" s="126" t="s">
        <v>1079</v>
      </c>
      <c r="J68" s="126" t="s">
        <v>1549</v>
      </c>
    </row>
    <row r="69" spans="1:10">
      <c r="A69" s="126">
        <v>68</v>
      </c>
      <c r="B69" s="126" t="s">
        <v>840</v>
      </c>
      <c r="C69" s="126" t="s">
        <v>203</v>
      </c>
      <c r="D69" s="126" t="s">
        <v>1080</v>
      </c>
      <c r="E69" s="126" t="s">
        <v>1081</v>
      </c>
      <c r="F69" s="126" t="s">
        <v>1082</v>
      </c>
      <c r="G69" s="126" t="s">
        <v>875</v>
      </c>
      <c r="J69" s="126" t="s">
        <v>1549</v>
      </c>
    </row>
    <row r="70" spans="1:10">
      <c r="A70" s="126">
        <v>69</v>
      </c>
      <c r="B70" s="126" t="s">
        <v>840</v>
      </c>
      <c r="C70" s="126" t="s">
        <v>203</v>
      </c>
      <c r="D70" s="126" t="s">
        <v>1083</v>
      </c>
      <c r="E70" s="126" t="s">
        <v>1084</v>
      </c>
      <c r="F70" s="126" t="s">
        <v>1085</v>
      </c>
      <c r="G70" s="126" t="s">
        <v>1086</v>
      </c>
      <c r="J70" s="126" t="s">
        <v>1549</v>
      </c>
    </row>
    <row r="71" spans="1:10">
      <c r="A71" s="126">
        <v>70</v>
      </c>
      <c r="B71" s="126" t="s">
        <v>840</v>
      </c>
      <c r="C71" s="126" t="s">
        <v>203</v>
      </c>
      <c r="D71" s="126" t="s">
        <v>1087</v>
      </c>
      <c r="E71" s="126" t="s">
        <v>1088</v>
      </c>
      <c r="F71" s="126" t="s">
        <v>1089</v>
      </c>
      <c r="G71" s="126" t="s">
        <v>923</v>
      </c>
      <c r="J71" s="126" t="s">
        <v>1549</v>
      </c>
    </row>
    <row r="72" spans="1:10">
      <c r="A72" s="126">
        <v>71</v>
      </c>
      <c r="B72" s="126" t="s">
        <v>840</v>
      </c>
      <c r="C72" s="126" t="s">
        <v>203</v>
      </c>
      <c r="D72" s="126" t="s">
        <v>1090</v>
      </c>
      <c r="E72" s="126" t="s">
        <v>1091</v>
      </c>
      <c r="F72" s="126" t="s">
        <v>1092</v>
      </c>
      <c r="G72" s="126" t="s">
        <v>1093</v>
      </c>
      <c r="J72" s="126" t="s">
        <v>1549</v>
      </c>
    </row>
    <row r="73" spans="1:10">
      <c r="A73" s="126">
        <v>72</v>
      </c>
      <c r="B73" s="126" t="s">
        <v>840</v>
      </c>
      <c r="C73" s="126" t="s">
        <v>203</v>
      </c>
      <c r="D73" s="126" t="s">
        <v>1094</v>
      </c>
      <c r="E73" s="126" t="s">
        <v>1095</v>
      </c>
      <c r="F73" s="126" t="s">
        <v>1096</v>
      </c>
      <c r="G73" s="126" t="s">
        <v>1097</v>
      </c>
      <c r="J73" s="126" t="s">
        <v>1549</v>
      </c>
    </row>
    <row r="74" spans="1:10">
      <c r="A74" s="126">
        <v>73</v>
      </c>
      <c r="B74" s="126" t="s">
        <v>840</v>
      </c>
      <c r="C74" s="126" t="s">
        <v>203</v>
      </c>
      <c r="D74" s="126" t="s">
        <v>1098</v>
      </c>
      <c r="E74" s="126" t="s">
        <v>1099</v>
      </c>
      <c r="F74" s="126" t="s">
        <v>1100</v>
      </c>
      <c r="G74" s="126" t="s">
        <v>1067</v>
      </c>
      <c r="J74" s="126" t="s">
        <v>1549</v>
      </c>
    </row>
    <row r="75" spans="1:10">
      <c r="A75" s="126">
        <v>74</v>
      </c>
      <c r="B75" s="126" t="s">
        <v>840</v>
      </c>
      <c r="C75" s="126" t="s">
        <v>203</v>
      </c>
      <c r="D75" s="126" t="s">
        <v>1101</v>
      </c>
      <c r="E75" s="126" t="s">
        <v>1102</v>
      </c>
      <c r="F75" s="126" t="s">
        <v>1103</v>
      </c>
      <c r="G75" s="126" t="s">
        <v>1104</v>
      </c>
      <c r="J75" s="126" t="s">
        <v>1549</v>
      </c>
    </row>
    <row r="76" spans="1:10">
      <c r="A76" s="126">
        <v>75</v>
      </c>
      <c r="B76" s="126" t="s">
        <v>840</v>
      </c>
      <c r="C76" s="126" t="s">
        <v>203</v>
      </c>
      <c r="D76" s="126" t="s">
        <v>1105</v>
      </c>
      <c r="E76" s="126" t="s">
        <v>1106</v>
      </c>
      <c r="F76" s="126" t="s">
        <v>1107</v>
      </c>
      <c r="G76" s="126" t="s">
        <v>1108</v>
      </c>
      <c r="J76" s="126" t="s">
        <v>1549</v>
      </c>
    </row>
    <row r="77" spans="1:10">
      <c r="A77" s="126">
        <v>76</v>
      </c>
      <c r="B77" s="126" t="s">
        <v>840</v>
      </c>
      <c r="C77" s="126" t="s">
        <v>203</v>
      </c>
      <c r="D77" s="126" t="s">
        <v>1109</v>
      </c>
      <c r="E77" s="126" t="s">
        <v>1110</v>
      </c>
      <c r="F77" s="126" t="s">
        <v>1111</v>
      </c>
      <c r="G77" s="126" t="s">
        <v>848</v>
      </c>
      <c r="J77" s="126" t="s">
        <v>1549</v>
      </c>
    </row>
    <row r="78" spans="1:10">
      <c r="A78" s="126">
        <v>77</v>
      </c>
      <c r="B78" s="126" t="s">
        <v>840</v>
      </c>
      <c r="C78" s="126" t="s">
        <v>203</v>
      </c>
      <c r="D78" s="126" t="s">
        <v>1112</v>
      </c>
      <c r="E78" s="126" t="s">
        <v>1113</v>
      </c>
      <c r="F78" s="126" t="s">
        <v>1114</v>
      </c>
      <c r="G78" s="126" t="s">
        <v>852</v>
      </c>
      <c r="J78" s="126" t="s">
        <v>1549</v>
      </c>
    </row>
    <row r="79" spans="1:10">
      <c r="A79" s="126">
        <v>78</v>
      </c>
      <c r="B79" s="126" t="s">
        <v>840</v>
      </c>
      <c r="C79" s="126" t="s">
        <v>203</v>
      </c>
      <c r="D79" s="126" t="s">
        <v>1115</v>
      </c>
      <c r="E79" s="126" t="s">
        <v>1116</v>
      </c>
      <c r="F79" s="126" t="s">
        <v>1117</v>
      </c>
      <c r="G79" s="126" t="s">
        <v>1118</v>
      </c>
      <c r="J79" s="126" t="s">
        <v>1549</v>
      </c>
    </row>
    <row r="80" spans="1:10">
      <c r="A80" s="126">
        <v>79</v>
      </c>
      <c r="B80" s="126" t="s">
        <v>840</v>
      </c>
      <c r="C80" s="126" t="s">
        <v>203</v>
      </c>
      <c r="D80" s="126" t="s">
        <v>1119</v>
      </c>
      <c r="E80" s="126" t="s">
        <v>1120</v>
      </c>
      <c r="F80" s="126" t="s">
        <v>1121</v>
      </c>
      <c r="G80" s="126" t="s">
        <v>1122</v>
      </c>
      <c r="J80" s="126" t="s">
        <v>1549</v>
      </c>
    </row>
    <row r="81" spans="1:10">
      <c r="A81" s="126">
        <v>80</v>
      </c>
      <c r="B81" s="126" t="s">
        <v>840</v>
      </c>
      <c r="C81" s="126" t="s">
        <v>203</v>
      </c>
      <c r="D81" s="126" t="s">
        <v>1123</v>
      </c>
      <c r="E81" s="126" t="s">
        <v>1124</v>
      </c>
      <c r="F81" s="126" t="s">
        <v>1125</v>
      </c>
      <c r="G81" s="126" t="s">
        <v>1126</v>
      </c>
      <c r="J81" s="126" t="s">
        <v>1549</v>
      </c>
    </row>
    <row r="82" spans="1:10">
      <c r="A82" s="126">
        <v>81</v>
      </c>
      <c r="B82" s="126" t="s">
        <v>840</v>
      </c>
      <c r="C82" s="126" t="s">
        <v>203</v>
      </c>
      <c r="D82" s="126" t="s">
        <v>1127</v>
      </c>
      <c r="E82" s="126" t="s">
        <v>1128</v>
      </c>
      <c r="F82" s="126" t="s">
        <v>994</v>
      </c>
      <c r="G82" s="126" t="s">
        <v>1129</v>
      </c>
      <c r="J82" s="126" t="s">
        <v>1549</v>
      </c>
    </row>
    <row r="83" spans="1:10">
      <c r="A83" s="126">
        <v>82</v>
      </c>
      <c r="B83" s="126" t="s">
        <v>840</v>
      </c>
      <c r="C83" s="126" t="s">
        <v>203</v>
      </c>
      <c r="D83" s="126" t="s">
        <v>1130</v>
      </c>
      <c r="E83" s="126" t="s">
        <v>1131</v>
      </c>
      <c r="F83" s="126" t="s">
        <v>990</v>
      </c>
      <c r="G83" s="126" t="s">
        <v>1132</v>
      </c>
      <c r="J83" s="126" t="s">
        <v>1549</v>
      </c>
    </row>
    <row r="84" spans="1:10">
      <c r="A84" s="126">
        <v>83</v>
      </c>
      <c r="B84" s="126" t="s">
        <v>840</v>
      </c>
      <c r="C84" s="126" t="s">
        <v>203</v>
      </c>
      <c r="D84" s="126" t="s">
        <v>1133</v>
      </c>
      <c r="E84" s="126" t="s">
        <v>1134</v>
      </c>
      <c r="F84" s="126" t="s">
        <v>1135</v>
      </c>
      <c r="G84" s="126" t="s">
        <v>892</v>
      </c>
      <c r="J84" s="126" t="s">
        <v>1549</v>
      </c>
    </row>
    <row r="85" spans="1:10">
      <c r="A85" s="126">
        <v>84</v>
      </c>
      <c r="B85" s="126" t="s">
        <v>840</v>
      </c>
      <c r="C85" s="126" t="s">
        <v>203</v>
      </c>
      <c r="D85" s="126" t="s">
        <v>1136</v>
      </c>
      <c r="E85" s="126" t="s">
        <v>1137</v>
      </c>
      <c r="F85" s="126" t="s">
        <v>1138</v>
      </c>
      <c r="G85" s="126" t="s">
        <v>919</v>
      </c>
      <c r="J85" s="126" t="s">
        <v>1549</v>
      </c>
    </row>
    <row r="86" spans="1:10">
      <c r="A86" s="126">
        <v>85</v>
      </c>
      <c r="B86" s="126" t="s">
        <v>840</v>
      </c>
      <c r="C86" s="126" t="s">
        <v>203</v>
      </c>
      <c r="D86" s="126" t="s">
        <v>1139</v>
      </c>
      <c r="E86" s="126" t="s">
        <v>1140</v>
      </c>
      <c r="F86" s="126" t="s">
        <v>1141</v>
      </c>
      <c r="G86" s="126" t="s">
        <v>923</v>
      </c>
      <c r="J86" s="126" t="s">
        <v>1549</v>
      </c>
    </row>
    <row r="87" spans="1:10">
      <c r="A87" s="126">
        <v>86</v>
      </c>
      <c r="B87" s="126" t="s">
        <v>840</v>
      </c>
      <c r="C87" s="126" t="s">
        <v>203</v>
      </c>
      <c r="D87" s="126" t="s">
        <v>1142</v>
      </c>
      <c r="E87" s="126" t="s">
        <v>1143</v>
      </c>
      <c r="F87" s="126" t="s">
        <v>922</v>
      </c>
      <c r="G87" s="126" t="s">
        <v>919</v>
      </c>
      <c r="J87" s="126" t="s">
        <v>1549</v>
      </c>
    </row>
    <row r="88" spans="1:10">
      <c r="A88" s="126">
        <v>87</v>
      </c>
      <c r="B88" s="126" t="s">
        <v>840</v>
      </c>
      <c r="C88" s="126" t="s">
        <v>203</v>
      </c>
      <c r="D88" s="126" t="s">
        <v>1144</v>
      </c>
      <c r="E88" s="126" t="s">
        <v>1145</v>
      </c>
      <c r="F88" s="126" t="s">
        <v>1146</v>
      </c>
      <c r="G88" s="126" t="s">
        <v>844</v>
      </c>
      <c r="J88" s="126" t="s">
        <v>1549</v>
      </c>
    </row>
    <row r="89" spans="1:10">
      <c r="A89" s="126">
        <v>88</v>
      </c>
      <c r="B89" s="126" t="s">
        <v>840</v>
      </c>
      <c r="C89" s="126" t="s">
        <v>203</v>
      </c>
      <c r="D89" s="126" t="s">
        <v>1147</v>
      </c>
      <c r="E89" s="126" t="s">
        <v>1148</v>
      </c>
      <c r="F89" s="126" t="s">
        <v>1149</v>
      </c>
      <c r="G89" s="126" t="s">
        <v>1042</v>
      </c>
      <c r="J89" s="126" t="s">
        <v>1549</v>
      </c>
    </row>
    <row r="90" spans="1:10">
      <c r="A90" s="126">
        <v>89</v>
      </c>
      <c r="B90" s="126" t="s">
        <v>840</v>
      </c>
      <c r="C90" s="126" t="s">
        <v>203</v>
      </c>
      <c r="D90" s="126" t="s">
        <v>1150</v>
      </c>
      <c r="E90" s="126" t="s">
        <v>1151</v>
      </c>
      <c r="F90" s="126" t="s">
        <v>1152</v>
      </c>
      <c r="G90" s="126" t="s">
        <v>871</v>
      </c>
      <c r="J90" s="126" t="s">
        <v>1549</v>
      </c>
    </row>
    <row r="91" spans="1:10">
      <c r="A91" s="126">
        <v>90</v>
      </c>
      <c r="B91" s="126" t="s">
        <v>840</v>
      </c>
      <c r="C91" s="126" t="s">
        <v>203</v>
      </c>
      <c r="D91" s="126" t="s">
        <v>1153</v>
      </c>
      <c r="E91" s="126" t="s">
        <v>1154</v>
      </c>
      <c r="F91" s="126" t="s">
        <v>1155</v>
      </c>
      <c r="G91" s="126" t="s">
        <v>1097</v>
      </c>
      <c r="J91" s="126" t="s">
        <v>1549</v>
      </c>
    </row>
    <row r="92" spans="1:10">
      <c r="A92" s="126">
        <v>91</v>
      </c>
      <c r="B92" s="126" t="s">
        <v>840</v>
      </c>
      <c r="C92" s="126" t="s">
        <v>203</v>
      </c>
      <c r="D92" s="126" t="s">
        <v>1156</v>
      </c>
      <c r="E92" s="126" t="s">
        <v>1157</v>
      </c>
      <c r="F92" s="126" t="s">
        <v>1158</v>
      </c>
      <c r="G92" s="126" t="s">
        <v>1042</v>
      </c>
      <c r="J92" s="126" t="s">
        <v>1549</v>
      </c>
    </row>
    <row r="93" spans="1:10">
      <c r="A93" s="126">
        <v>92</v>
      </c>
      <c r="B93" s="126" t="s">
        <v>840</v>
      </c>
      <c r="C93" s="126" t="s">
        <v>203</v>
      </c>
      <c r="D93" s="126" t="s">
        <v>1159</v>
      </c>
      <c r="E93" s="126" t="s">
        <v>1160</v>
      </c>
      <c r="F93" s="126" t="s">
        <v>1161</v>
      </c>
      <c r="G93" s="126" t="s">
        <v>1162</v>
      </c>
      <c r="J93" s="126" t="s">
        <v>1549</v>
      </c>
    </row>
    <row r="94" spans="1:10">
      <c r="A94" s="126">
        <v>93</v>
      </c>
      <c r="B94" s="126" t="s">
        <v>840</v>
      </c>
      <c r="C94" s="126" t="s">
        <v>203</v>
      </c>
      <c r="D94" s="126" t="s">
        <v>1163</v>
      </c>
      <c r="E94" s="126" t="s">
        <v>1164</v>
      </c>
      <c r="F94" s="126" t="s">
        <v>1165</v>
      </c>
      <c r="G94" s="126" t="s">
        <v>844</v>
      </c>
      <c r="J94" s="126" t="s">
        <v>1549</v>
      </c>
    </row>
    <row r="95" spans="1:10">
      <c r="A95" s="126">
        <v>94</v>
      </c>
      <c r="B95" s="126" t="s">
        <v>840</v>
      </c>
      <c r="C95" s="126" t="s">
        <v>203</v>
      </c>
      <c r="D95" s="126" t="s">
        <v>1166</v>
      </c>
      <c r="E95" s="126" t="s">
        <v>1167</v>
      </c>
      <c r="F95" s="126" t="s">
        <v>1168</v>
      </c>
      <c r="G95" s="126" t="s">
        <v>1169</v>
      </c>
      <c r="J95" s="126" t="s">
        <v>1549</v>
      </c>
    </row>
    <row r="96" spans="1:10">
      <c r="A96" s="126">
        <v>95</v>
      </c>
      <c r="B96" s="126" t="s">
        <v>840</v>
      </c>
      <c r="C96" s="126" t="s">
        <v>203</v>
      </c>
      <c r="D96" s="126" t="s">
        <v>1170</v>
      </c>
      <c r="E96" s="126" t="s">
        <v>1171</v>
      </c>
      <c r="F96" s="126" t="s">
        <v>1172</v>
      </c>
      <c r="G96" s="126" t="s">
        <v>844</v>
      </c>
      <c r="J96" s="126" t="s">
        <v>1549</v>
      </c>
    </row>
    <row r="97" spans="1:10">
      <c r="A97" s="126">
        <v>96</v>
      </c>
      <c r="B97" s="126" t="s">
        <v>840</v>
      </c>
      <c r="C97" s="126" t="s">
        <v>203</v>
      </c>
      <c r="D97" s="126" t="s">
        <v>1173</v>
      </c>
      <c r="E97" s="126" t="s">
        <v>1174</v>
      </c>
      <c r="F97" s="126" t="s">
        <v>1175</v>
      </c>
      <c r="G97" s="126" t="s">
        <v>919</v>
      </c>
      <c r="H97" s="126" t="s">
        <v>1176</v>
      </c>
      <c r="J97" s="126" t="s">
        <v>1549</v>
      </c>
    </row>
    <row r="98" spans="1:10">
      <c r="A98" s="126">
        <v>97</v>
      </c>
      <c r="B98" s="126" t="s">
        <v>840</v>
      </c>
      <c r="C98" s="126" t="s">
        <v>203</v>
      </c>
      <c r="D98" s="126" t="s">
        <v>1177</v>
      </c>
      <c r="E98" s="126" t="s">
        <v>1178</v>
      </c>
      <c r="F98" s="126" t="s">
        <v>1179</v>
      </c>
      <c r="G98" s="126" t="s">
        <v>919</v>
      </c>
      <c r="J98" s="126" t="s">
        <v>1549</v>
      </c>
    </row>
    <row r="99" spans="1:10">
      <c r="A99" s="126">
        <v>98</v>
      </c>
      <c r="B99" s="126" t="s">
        <v>840</v>
      </c>
      <c r="C99" s="126" t="s">
        <v>203</v>
      </c>
      <c r="D99" s="126" t="s">
        <v>1180</v>
      </c>
      <c r="E99" s="126" t="s">
        <v>1181</v>
      </c>
      <c r="F99" s="126" t="s">
        <v>1182</v>
      </c>
      <c r="G99" s="126" t="s">
        <v>1183</v>
      </c>
      <c r="J99" s="126" t="s">
        <v>1549</v>
      </c>
    </row>
    <row r="100" spans="1:10">
      <c r="A100" s="126">
        <v>99</v>
      </c>
      <c r="B100" s="126" t="s">
        <v>840</v>
      </c>
      <c r="C100" s="126" t="s">
        <v>203</v>
      </c>
      <c r="D100" s="126" t="s">
        <v>1184</v>
      </c>
      <c r="E100" s="126" t="s">
        <v>1185</v>
      </c>
      <c r="F100" s="126" t="s">
        <v>1186</v>
      </c>
      <c r="G100" s="126" t="s">
        <v>980</v>
      </c>
      <c r="J100" s="126" t="s">
        <v>1549</v>
      </c>
    </row>
    <row r="101" spans="1:10">
      <c r="A101" s="126">
        <v>100</v>
      </c>
      <c r="B101" s="126" t="s">
        <v>840</v>
      </c>
      <c r="C101" s="126" t="s">
        <v>203</v>
      </c>
      <c r="D101" s="126" t="s">
        <v>1187</v>
      </c>
      <c r="E101" s="126" t="s">
        <v>1188</v>
      </c>
      <c r="F101" s="126" t="s">
        <v>1189</v>
      </c>
      <c r="G101" s="126" t="s">
        <v>892</v>
      </c>
      <c r="J101" s="126" t="s">
        <v>1549</v>
      </c>
    </row>
    <row r="102" spans="1:10">
      <c r="A102" s="126">
        <v>101</v>
      </c>
      <c r="B102" s="126" t="s">
        <v>840</v>
      </c>
      <c r="C102" s="126" t="s">
        <v>203</v>
      </c>
      <c r="D102" s="126" t="s">
        <v>1190</v>
      </c>
      <c r="E102" s="126" t="s">
        <v>1191</v>
      </c>
      <c r="F102" s="126" t="s">
        <v>1192</v>
      </c>
      <c r="G102" s="126" t="s">
        <v>848</v>
      </c>
      <c r="J102" s="126" t="s">
        <v>1549</v>
      </c>
    </row>
    <row r="103" spans="1:10">
      <c r="A103" s="126">
        <v>102</v>
      </c>
      <c r="B103" s="126" t="s">
        <v>840</v>
      </c>
      <c r="C103" s="126" t="s">
        <v>203</v>
      </c>
      <c r="D103" s="126" t="s">
        <v>1193</v>
      </c>
      <c r="E103" s="126" t="s">
        <v>1194</v>
      </c>
      <c r="F103" s="126" t="s">
        <v>1195</v>
      </c>
      <c r="G103" s="126" t="s">
        <v>875</v>
      </c>
      <c r="J103" s="126" t="s">
        <v>1549</v>
      </c>
    </row>
    <row r="104" spans="1:10">
      <c r="A104" s="126">
        <v>103</v>
      </c>
      <c r="B104" s="126" t="s">
        <v>840</v>
      </c>
      <c r="C104" s="126" t="s">
        <v>203</v>
      </c>
      <c r="D104" s="126" t="s">
        <v>1196</v>
      </c>
      <c r="E104" s="126" t="s">
        <v>1197</v>
      </c>
      <c r="F104" s="126" t="s">
        <v>1198</v>
      </c>
      <c r="G104" s="126" t="s">
        <v>1199</v>
      </c>
      <c r="J104" s="126" t="s">
        <v>1549</v>
      </c>
    </row>
    <row r="105" spans="1:10">
      <c r="A105" s="126">
        <v>104</v>
      </c>
      <c r="B105" s="126" t="s">
        <v>840</v>
      </c>
      <c r="C105" s="126" t="s">
        <v>203</v>
      </c>
      <c r="D105" s="126" t="s">
        <v>1200</v>
      </c>
      <c r="E105" s="126" t="s">
        <v>1201</v>
      </c>
      <c r="F105" s="126" t="s">
        <v>1202</v>
      </c>
      <c r="G105" s="126" t="s">
        <v>1203</v>
      </c>
      <c r="J105" s="126" t="s">
        <v>1549</v>
      </c>
    </row>
    <row r="106" spans="1:10">
      <c r="A106" s="126">
        <v>105</v>
      </c>
      <c r="B106" s="126" t="s">
        <v>840</v>
      </c>
      <c r="C106" s="126" t="s">
        <v>203</v>
      </c>
      <c r="D106" s="126" t="s">
        <v>1204</v>
      </c>
      <c r="E106" s="126" t="s">
        <v>1205</v>
      </c>
      <c r="F106" s="126" t="s">
        <v>1206</v>
      </c>
      <c r="G106" s="126" t="s">
        <v>892</v>
      </c>
      <c r="H106" s="126" t="s">
        <v>1207</v>
      </c>
      <c r="J106" s="126" t="s">
        <v>1549</v>
      </c>
    </row>
    <row r="107" spans="1:10">
      <c r="A107" s="126">
        <v>106</v>
      </c>
      <c r="B107" s="126" t="s">
        <v>840</v>
      </c>
      <c r="C107" s="126" t="s">
        <v>203</v>
      </c>
      <c r="D107" s="126" t="s">
        <v>1208</v>
      </c>
      <c r="E107" s="126" t="s">
        <v>1209</v>
      </c>
      <c r="F107" s="126" t="s">
        <v>1210</v>
      </c>
      <c r="G107" s="126" t="s">
        <v>844</v>
      </c>
      <c r="H107" s="126" t="s">
        <v>1211</v>
      </c>
      <c r="J107" s="126" t="s">
        <v>1549</v>
      </c>
    </row>
    <row r="108" spans="1:10">
      <c r="A108" s="126">
        <v>107</v>
      </c>
      <c r="B108" s="126" t="s">
        <v>840</v>
      </c>
      <c r="C108" s="126" t="s">
        <v>203</v>
      </c>
      <c r="D108" s="126" t="s">
        <v>1212</v>
      </c>
      <c r="E108" s="126" t="s">
        <v>1213</v>
      </c>
      <c r="F108" s="126" t="s">
        <v>1214</v>
      </c>
      <c r="G108" s="126" t="s">
        <v>915</v>
      </c>
      <c r="J108" s="126" t="s">
        <v>1549</v>
      </c>
    </row>
    <row r="109" spans="1:10">
      <c r="A109" s="126">
        <v>108</v>
      </c>
      <c r="B109" s="126" t="s">
        <v>840</v>
      </c>
      <c r="C109" s="126" t="s">
        <v>203</v>
      </c>
      <c r="D109" s="126" t="s">
        <v>1215</v>
      </c>
      <c r="E109" s="126" t="s">
        <v>1216</v>
      </c>
      <c r="F109" s="126" t="s">
        <v>1217</v>
      </c>
      <c r="G109" s="126" t="s">
        <v>848</v>
      </c>
      <c r="J109" s="126" t="s">
        <v>1549</v>
      </c>
    </row>
    <row r="110" spans="1:10">
      <c r="A110" s="126">
        <v>109</v>
      </c>
      <c r="B110" s="126" t="s">
        <v>840</v>
      </c>
      <c r="C110" s="126" t="s">
        <v>203</v>
      </c>
      <c r="D110" s="126" t="s">
        <v>1218</v>
      </c>
      <c r="E110" s="126" t="s">
        <v>1219</v>
      </c>
      <c r="F110" s="126" t="s">
        <v>1220</v>
      </c>
      <c r="G110" s="126" t="s">
        <v>900</v>
      </c>
      <c r="H110" s="126" t="s">
        <v>1221</v>
      </c>
      <c r="J110" s="126" t="s">
        <v>1549</v>
      </c>
    </row>
    <row r="111" spans="1:10">
      <c r="A111" s="126">
        <v>110</v>
      </c>
      <c r="B111" s="126" t="s">
        <v>840</v>
      </c>
      <c r="C111" s="126" t="s">
        <v>203</v>
      </c>
      <c r="D111" s="126" t="s">
        <v>1222</v>
      </c>
      <c r="E111" s="126" t="s">
        <v>1223</v>
      </c>
      <c r="F111" s="126" t="s">
        <v>1224</v>
      </c>
      <c r="G111" s="126" t="s">
        <v>927</v>
      </c>
      <c r="J111" s="126" t="s">
        <v>1549</v>
      </c>
    </row>
    <row r="112" spans="1:10">
      <c r="A112" s="126">
        <v>111</v>
      </c>
      <c r="B112" s="126" t="s">
        <v>840</v>
      </c>
      <c r="C112" s="126" t="s">
        <v>203</v>
      </c>
      <c r="D112" s="126" t="s">
        <v>1225</v>
      </c>
      <c r="E112" s="126" t="s">
        <v>1226</v>
      </c>
      <c r="F112" s="126" t="s">
        <v>1227</v>
      </c>
      <c r="G112" s="126" t="s">
        <v>1104</v>
      </c>
      <c r="J112" s="126" t="s">
        <v>1549</v>
      </c>
    </row>
    <row r="113" spans="1:10">
      <c r="A113" s="126">
        <v>112</v>
      </c>
      <c r="B113" s="126" t="s">
        <v>840</v>
      </c>
      <c r="C113" s="126" t="s">
        <v>203</v>
      </c>
      <c r="D113" s="126" t="s">
        <v>1228</v>
      </c>
      <c r="E113" s="126" t="s">
        <v>1229</v>
      </c>
      <c r="F113" s="126" t="s">
        <v>1230</v>
      </c>
      <c r="G113" s="126" t="s">
        <v>1231</v>
      </c>
      <c r="J113" s="126" t="s">
        <v>1549</v>
      </c>
    </row>
    <row r="114" spans="1:10">
      <c r="A114" s="126">
        <v>113</v>
      </c>
      <c r="B114" s="126" t="s">
        <v>840</v>
      </c>
      <c r="C114" s="126" t="s">
        <v>203</v>
      </c>
      <c r="D114" s="126" t="s">
        <v>1232</v>
      </c>
      <c r="E114" s="126" t="s">
        <v>1229</v>
      </c>
      <c r="F114" s="126" t="s">
        <v>1233</v>
      </c>
      <c r="G114" s="126" t="s">
        <v>1199</v>
      </c>
      <c r="J114" s="126" t="s">
        <v>1549</v>
      </c>
    </row>
    <row r="115" spans="1:10">
      <c r="A115" s="126">
        <v>114</v>
      </c>
      <c r="B115" s="126" t="s">
        <v>840</v>
      </c>
      <c r="C115" s="126" t="s">
        <v>203</v>
      </c>
      <c r="D115" s="126" t="s">
        <v>1234</v>
      </c>
      <c r="E115" s="126" t="s">
        <v>1235</v>
      </c>
      <c r="F115" s="126" t="s">
        <v>1236</v>
      </c>
      <c r="G115" s="126" t="s">
        <v>1203</v>
      </c>
      <c r="J115" s="126" t="s">
        <v>1549</v>
      </c>
    </row>
    <row r="116" spans="1:10">
      <c r="A116" s="126">
        <v>115</v>
      </c>
      <c r="B116" s="126" t="s">
        <v>840</v>
      </c>
      <c r="C116" s="126" t="s">
        <v>203</v>
      </c>
      <c r="D116" s="126" t="s">
        <v>1237</v>
      </c>
      <c r="E116" s="126" t="s">
        <v>1238</v>
      </c>
      <c r="F116" s="126" t="s">
        <v>1239</v>
      </c>
      <c r="G116" s="126" t="s">
        <v>1240</v>
      </c>
      <c r="J116" s="126" t="s">
        <v>1549</v>
      </c>
    </row>
    <row r="117" spans="1:10">
      <c r="A117" s="126">
        <v>116</v>
      </c>
      <c r="B117" s="126" t="s">
        <v>840</v>
      </c>
      <c r="C117" s="126" t="s">
        <v>203</v>
      </c>
      <c r="D117" s="126" t="s">
        <v>1241</v>
      </c>
      <c r="E117" s="126" t="s">
        <v>1242</v>
      </c>
      <c r="F117" s="126" t="s">
        <v>1243</v>
      </c>
      <c r="G117" s="126" t="s">
        <v>919</v>
      </c>
      <c r="J117" s="126" t="s">
        <v>1549</v>
      </c>
    </row>
    <row r="118" spans="1:10">
      <c r="A118" s="126">
        <v>117</v>
      </c>
      <c r="B118" s="126" t="s">
        <v>840</v>
      </c>
      <c r="C118" s="126" t="s">
        <v>203</v>
      </c>
      <c r="D118" s="126" t="s">
        <v>1244</v>
      </c>
      <c r="E118" s="126" t="s">
        <v>1245</v>
      </c>
      <c r="F118" s="126" t="s">
        <v>1246</v>
      </c>
      <c r="G118" s="126" t="s">
        <v>923</v>
      </c>
      <c r="J118" s="126" t="s">
        <v>1549</v>
      </c>
    </row>
    <row r="119" spans="1:10">
      <c r="A119" s="126">
        <v>118</v>
      </c>
      <c r="B119" s="126" t="s">
        <v>840</v>
      </c>
      <c r="C119" s="126" t="s">
        <v>203</v>
      </c>
      <c r="D119" s="126" t="s">
        <v>1247</v>
      </c>
      <c r="E119" s="126" t="s">
        <v>1248</v>
      </c>
      <c r="F119" s="126" t="s">
        <v>1249</v>
      </c>
      <c r="G119" s="126" t="s">
        <v>911</v>
      </c>
      <c r="H119" s="126" t="s">
        <v>1250</v>
      </c>
      <c r="J119" s="126" t="s">
        <v>1549</v>
      </c>
    </row>
    <row r="120" spans="1:10">
      <c r="A120" s="126">
        <v>119</v>
      </c>
      <c r="B120" s="126" t="s">
        <v>840</v>
      </c>
      <c r="C120" s="126" t="s">
        <v>203</v>
      </c>
      <c r="D120" s="126" t="s">
        <v>1251</v>
      </c>
      <c r="E120" s="126" t="s">
        <v>1252</v>
      </c>
      <c r="F120" s="126" t="s">
        <v>1253</v>
      </c>
      <c r="G120" s="126" t="s">
        <v>844</v>
      </c>
      <c r="J120" s="126" t="s">
        <v>1549</v>
      </c>
    </row>
    <row r="121" spans="1:10">
      <c r="A121" s="126">
        <v>120</v>
      </c>
      <c r="B121" s="126" t="s">
        <v>840</v>
      </c>
      <c r="C121" s="126" t="s">
        <v>203</v>
      </c>
      <c r="D121" s="126" t="s">
        <v>1254</v>
      </c>
      <c r="E121" s="126" t="s">
        <v>1255</v>
      </c>
      <c r="F121" s="126" t="s">
        <v>1256</v>
      </c>
      <c r="G121" s="126" t="s">
        <v>923</v>
      </c>
      <c r="J121" s="126" t="s">
        <v>1549</v>
      </c>
    </row>
    <row r="122" spans="1:10">
      <c r="A122" s="126">
        <v>121</v>
      </c>
      <c r="B122" s="126" t="s">
        <v>840</v>
      </c>
      <c r="C122" s="126" t="s">
        <v>203</v>
      </c>
      <c r="D122" s="126" t="s">
        <v>1257</v>
      </c>
      <c r="E122" s="126" t="s">
        <v>1258</v>
      </c>
      <c r="F122" s="126" t="s">
        <v>1259</v>
      </c>
      <c r="G122" s="126" t="s">
        <v>1203</v>
      </c>
      <c r="J122" s="126" t="s">
        <v>1549</v>
      </c>
    </row>
    <row r="123" spans="1:10">
      <c r="A123" s="126">
        <v>122</v>
      </c>
      <c r="B123" s="126" t="s">
        <v>840</v>
      </c>
      <c r="C123" s="126" t="s">
        <v>203</v>
      </c>
      <c r="D123" s="126" t="s">
        <v>1260</v>
      </c>
      <c r="E123" s="126" t="s">
        <v>1261</v>
      </c>
      <c r="F123" s="126" t="s">
        <v>1262</v>
      </c>
      <c r="G123" s="126" t="s">
        <v>1240</v>
      </c>
      <c r="H123" s="126" t="s">
        <v>1263</v>
      </c>
      <c r="J123" s="126" t="s">
        <v>1549</v>
      </c>
    </row>
    <row r="124" spans="1:10">
      <c r="A124" s="126">
        <v>123</v>
      </c>
      <c r="B124" s="126" t="s">
        <v>840</v>
      </c>
      <c r="C124" s="126" t="s">
        <v>203</v>
      </c>
      <c r="D124" s="126" t="s">
        <v>1264</v>
      </c>
      <c r="E124" s="126" t="s">
        <v>1265</v>
      </c>
      <c r="F124" s="126" t="s">
        <v>1266</v>
      </c>
      <c r="G124" s="126" t="s">
        <v>844</v>
      </c>
      <c r="J124" s="126" t="s">
        <v>1549</v>
      </c>
    </row>
    <row r="125" spans="1:10">
      <c r="A125" s="126">
        <v>124</v>
      </c>
      <c r="B125" s="126" t="s">
        <v>840</v>
      </c>
      <c r="C125" s="126" t="s">
        <v>203</v>
      </c>
      <c r="D125" s="126" t="s">
        <v>1267</v>
      </c>
      <c r="E125" s="126" t="s">
        <v>1268</v>
      </c>
      <c r="F125" s="126" t="s">
        <v>1269</v>
      </c>
      <c r="G125" s="126" t="s">
        <v>1270</v>
      </c>
      <c r="J125" s="126" t="s">
        <v>1549</v>
      </c>
    </row>
    <row r="126" spans="1:10">
      <c r="A126" s="126">
        <v>125</v>
      </c>
      <c r="B126" s="126" t="s">
        <v>840</v>
      </c>
      <c r="C126" s="126" t="s">
        <v>203</v>
      </c>
      <c r="D126" s="126" t="s">
        <v>1271</v>
      </c>
      <c r="E126" s="126" t="s">
        <v>1272</v>
      </c>
      <c r="F126" s="126" t="s">
        <v>1273</v>
      </c>
      <c r="G126" s="126" t="s">
        <v>1270</v>
      </c>
      <c r="J126" s="126" t="s">
        <v>1549</v>
      </c>
    </row>
    <row r="127" spans="1:10">
      <c r="A127" s="126">
        <v>126</v>
      </c>
      <c r="B127" s="126" t="s">
        <v>840</v>
      </c>
      <c r="C127" s="126" t="s">
        <v>203</v>
      </c>
      <c r="D127" s="126" t="s">
        <v>1274</v>
      </c>
      <c r="E127" s="126" t="s">
        <v>1275</v>
      </c>
      <c r="F127" s="126" t="s">
        <v>1276</v>
      </c>
      <c r="G127" s="126" t="s">
        <v>1108</v>
      </c>
      <c r="J127" s="126" t="s">
        <v>1549</v>
      </c>
    </row>
    <row r="128" spans="1:10">
      <c r="A128" s="126">
        <v>127</v>
      </c>
      <c r="B128" s="126" t="s">
        <v>840</v>
      </c>
      <c r="C128" s="126" t="s">
        <v>203</v>
      </c>
      <c r="D128" s="126" t="s">
        <v>1277</v>
      </c>
      <c r="E128" s="126" t="s">
        <v>1278</v>
      </c>
      <c r="F128" s="126" t="s">
        <v>1279</v>
      </c>
      <c r="G128" s="126" t="s">
        <v>915</v>
      </c>
      <c r="J128" s="126" t="s">
        <v>1549</v>
      </c>
    </row>
    <row r="129" spans="1:10">
      <c r="A129" s="126">
        <v>128</v>
      </c>
      <c r="B129" s="126" t="s">
        <v>840</v>
      </c>
      <c r="C129" s="126" t="s">
        <v>203</v>
      </c>
      <c r="D129" s="126" t="s">
        <v>1280</v>
      </c>
      <c r="E129" s="126" t="s">
        <v>1281</v>
      </c>
      <c r="F129" s="126" t="s">
        <v>1282</v>
      </c>
      <c r="G129" s="126" t="s">
        <v>1071</v>
      </c>
      <c r="J129" s="126" t="s">
        <v>1549</v>
      </c>
    </row>
    <row r="130" spans="1:10">
      <c r="A130" s="126">
        <v>129</v>
      </c>
      <c r="B130" s="126" t="s">
        <v>840</v>
      </c>
      <c r="C130" s="126" t="s">
        <v>203</v>
      </c>
      <c r="D130" s="126" t="s">
        <v>1283</v>
      </c>
      <c r="E130" s="126" t="s">
        <v>1284</v>
      </c>
      <c r="F130" s="126" t="s">
        <v>1285</v>
      </c>
      <c r="G130" s="126" t="s">
        <v>1126</v>
      </c>
      <c r="H130" s="126" t="s">
        <v>1286</v>
      </c>
      <c r="J130" s="126" t="s">
        <v>1549</v>
      </c>
    </row>
    <row r="131" spans="1:10">
      <c r="A131" s="126">
        <v>130</v>
      </c>
      <c r="B131" s="126" t="s">
        <v>840</v>
      </c>
      <c r="C131" s="126" t="s">
        <v>203</v>
      </c>
      <c r="D131" s="126" t="s">
        <v>1287</v>
      </c>
      <c r="E131" s="126" t="s">
        <v>1288</v>
      </c>
      <c r="F131" s="126" t="s">
        <v>1289</v>
      </c>
      <c r="G131" s="126" t="s">
        <v>919</v>
      </c>
      <c r="J131" s="126" t="s">
        <v>1549</v>
      </c>
    </row>
    <row r="132" spans="1:10">
      <c r="A132" s="126">
        <v>131</v>
      </c>
      <c r="B132" s="126" t="s">
        <v>840</v>
      </c>
      <c r="C132" s="126" t="s">
        <v>203</v>
      </c>
      <c r="D132" s="126" t="s">
        <v>1290</v>
      </c>
      <c r="E132" s="126" t="s">
        <v>1291</v>
      </c>
      <c r="F132" s="126" t="s">
        <v>1292</v>
      </c>
      <c r="G132" s="126" t="s">
        <v>1203</v>
      </c>
      <c r="J132" s="126" t="s">
        <v>1549</v>
      </c>
    </row>
    <row r="133" spans="1:10">
      <c r="A133" s="126">
        <v>132</v>
      </c>
      <c r="B133" s="126" t="s">
        <v>840</v>
      </c>
      <c r="C133" s="126" t="s">
        <v>203</v>
      </c>
      <c r="D133" s="126" t="s">
        <v>1293</v>
      </c>
      <c r="E133" s="126" t="s">
        <v>1294</v>
      </c>
      <c r="F133" s="126" t="s">
        <v>1295</v>
      </c>
      <c r="G133" s="126" t="s">
        <v>915</v>
      </c>
      <c r="J133" s="126" t="s">
        <v>1549</v>
      </c>
    </row>
    <row r="134" spans="1:10">
      <c r="A134" s="126">
        <v>133</v>
      </c>
      <c r="B134" s="126" t="s">
        <v>840</v>
      </c>
      <c r="C134" s="126" t="s">
        <v>203</v>
      </c>
      <c r="D134" s="126" t="s">
        <v>1296</v>
      </c>
      <c r="E134" s="126" t="s">
        <v>1297</v>
      </c>
      <c r="F134" s="126" t="s">
        <v>1298</v>
      </c>
      <c r="G134" s="126" t="s">
        <v>900</v>
      </c>
      <c r="J134" s="126" t="s">
        <v>1549</v>
      </c>
    </row>
    <row r="135" spans="1:10">
      <c r="A135" s="126">
        <v>134</v>
      </c>
      <c r="B135" s="126" t="s">
        <v>840</v>
      </c>
      <c r="C135" s="126" t="s">
        <v>203</v>
      </c>
      <c r="D135" s="126" t="s">
        <v>1299</v>
      </c>
      <c r="E135" s="126" t="s">
        <v>1300</v>
      </c>
      <c r="F135" s="126" t="s">
        <v>1301</v>
      </c>
      <c r="G135" s="126" t="s">
        <v>875</v>
      </c>
      <c r="J135" s="126" t="s">
        <v>1549</v>
      </c>
    </row>
    <row r="136" spans="1:10">
      <c r="A136" s="126">
        <v>135</v>
      </c>
      <c r="B136" s="126" t="s">
        <v>840</v>
      </c>
      <c r="C136" s="126" t="s">
        <v>203</v>
      </c>
      <c r="D136" s="126" t="s">
        <v>1302</v>
      </c>
      <c r="E136" s="126" t="s">
        <v>1303</v>
      </c>
      <c r="F136" s="126" t="s">
        <v>1304</v>
      </c>
      <c r="G136" s="126" t="s">
        <v>875</v>
      </c>
      <c r="J136" s="126" t="s">
        <v>1549</v>
      </c>
    </row>
    <row r="137" spans="1:10">
      <c r="A137" s="126">
        <v>136</v>
      </c>
      <c r="B137" s="126" t="s">
        <v>840</v>
      </c>
      <c r="C137" s="126" t="s">
        <v>203</v>
      </c>
      <c r="D137" s="126" t="s">
        <v>1305</v>
      </c>
      <c r="E137" s="126" t="s">
        <v>1306</v>
      </c>
      <c r="F137" s="126" t="s">
        <v>1307</v>
      </c>
      <c r="G137" s="126" t="s">
        <v>1308</v>
      </c>
      <c r="J137" s="126" t="s">
        <v>1549</v>
      </c>
    </row>
    <row r="138" spans="1:10">
      <c r="A138" s="126">
        <v>137</v>
      </c>
      <c r="B138" s="126" t="s">
        <v>840</v>
      </c>
      <c r="C138" s="126" t="s">
        <v>203</v>
      </c>
      <c r="D138" s="126" t="s">
        <v>1309</v>
      </c>
      <c r="E138" s="126" t="s">
        <v>1310</v>
      </c>
      <c r="F138" s="126" t="s">
        <v>1311</v>
      </c>
      <c r="G138" s="126" t="s">
        <v>923</v>
      </c>
      <c r="J138" s="126" t="s">
        <v>1549</v>
      </c>
    </row>
    <row r="139" spans="1:10">
      <c r="A139" s="126">
        <v>138</v>
      </c>
      <c r="B139" s="126" t="s">
        <v>840</v>
      </c>
      <c r="C139" s="126" t="s">
        <v>203</v>
      </c>
      <c r="D139" s="126" t="s">
        <v>1312</v>
      </c>
      <c r="E139" s="126" t="s">
        <v>1313</v>
      </c>
      <c r="F139" s="126" t="s">
        <v>1314</v>
      </c>
      <c r="G139" s="126" t="s">
        <v>900</v>
      </c>
      <c r="J139" s="126" t="s">
        <v>1549</v>
      </c>
    </row>
    <row r="140" spans="1:10">
      <c r="A140" s="126">
        <v>139</v>
      </c>
      <c r="B140" s="126" t="s">
        <v>840</v>
      </c>
      <c r="C140" s="126" t="s">
        <v>203</v>
      </c>
      <c r="D140" s="126" t="s">
        <v>1315</v>
      </c>
      <c r="E140" s="126" t="s">
        <v>1316</v>
      </c>
      <c r="F140" s="126" t="s">
        <v>1317</v>
      </c>
      <c r="G140" s="126" t="s">
        <v>844</v>
      </c>
      <c r="J140" s="126" t="s">
        <v>1549</v>
      </c>
    </row>
    <row r="141" spans="1:10">
      <c r="A141" s="126">
        <v>140</v>
      </c>
      <c r="B141" s="126" t="s">
        <v>840</v>
      </c>
      <c r="C141" s="126" t="s">
        <v>203</v>
      </c>
      <c r="D141" s="126" t="s">
        <v>1318</v>
      </c>
      <c r="E141" s="126" t="s">
        <v>1319</v>
      </c>
      <c r="F141" s="126" t="s">
        <v>1320</v>
      </c>
      <c r="G141" s="126" t="s">
        <v>844</v>
      </c>
      <c r="J141" s="126" t="s">
        <v>1549</v>
      </c>
    </row>
    <row r="142" spans="1:10">
      <c r="A142" s="126">
        <v>141</v>
      </c>
      <c r="B142" s="126" t="s">
        <v>840</v>
      </c>
      <c r="C142" s="126" t="s">
        <v>203</v>
      </c>
      <c r="D142" s="126" t="s">
        <v>1321</v>
      </c>
      <c r="E142" s="126" t="s">
        <v>1322</v>
      </c>
      <c r="F142" s="126" t="s">
        <v>1323</v>
      </c>
      <c r="G142" s="126" t="s">
        <v>923</v>
      </c>
      <c r="J142" s="126" t="s">
        <v>1549</v>
      </c>
    </row>
    <row r="143" spans="1:10">
      <c r="A143" s="126">
        <v>142</v>
      </c>
      <c r="B143" s="126" t="s">
        <v>840</v>
      </c>
      <c r="C143" s="126" t="s">
        <v>203</v>
      </c>
      <c r="D143" s="126" t="s">
        <v>1324</v>
      </c>
      <c r="E143" s="126" t="s">
        <v>1325</v>
      </c>
      <c r="F143" s="126" t="s">
        <v>1326</v>
      </c>
      <c r="G143" s="126" t="s">
        <v>915</v>
      </c>
      <c r="J143" s="126" t="s">
        <v>1549</v>
      </c>
    </row>
    <row r="144" spans="1:10">
      <c r="A144" s="126">
        <v>143</v>
      </c>
      <c r="B144" s="126" t="s">
        <v>840</v>
      </c>
      <c r="C144" s="126" t="s">
        <v>203</v>
      </c>
      <c r="D144" s="126" t="s">
        <v>1327</v>
      </c>
      <c r="E144" s="126" t="s">
        <v>1328</v>
      </c>
      <c r="F144" s="126" t="s">
        <v>1329</v>
      </c>
      <c r="G144" s="126" t="s">
        <v>879</v>
      </c>
      <c r="J144" s="126" t="s">
        <v>1549</v>
      </c>
    </row>
    <row r="145" spans="1:10">
      <c r="A145" s="126">
        <v>144</v>
      </c>
      <c r="B145" s="126" t="s">
        <v>840</v>
      </c>
      <c r="C145" s="126" t="s">
        <v>203</v>
      </c>
      <c r="D145" s="126" t="s">
        <v>1330</v>
      </c>
      <c r="E145" s="126" t="s">
        <v>1331</v>
      </c>
      <c r="F145" s="126" t="s">
        <v>1332</v>
      </c>
      <c r="G145" s="126" t="s">
        <v>844</v>
      </c>
      <c r="J145" s="126" t="s">
        <v>1549</v>
      </c>
    </row>
    <row r="146" spans="1:10">
      <c r="A146" s="126">
        <v>145</v>
      </c>
      <c r="B146" s="126" t="s">
        <v>840</v>
      </c>
      <c r="C146" s="126" t="s">
        <v>203</v>
      </c>
      <c r="D146" s="126" t="s">
        <v>1333</v>
      </c>
      <c r="E146" s="126" t="s">
        <v>1334</v>
      </c>
      <c r="F146" s="126" t="s">
        <v>1335</v>
      </c>
      <c r="G146" s="126" t="s">
        <v>844</v>
      </c>
      <c r="H146" s="126" t="s">
        <v>1336</v>
      </c>
      <c r="J146" s="126" t="s">
        <v>1549</v>
      </c>
    </row>
    <row r="147" spans="1:10">
      <c r="A147" s="126">
        <v>146</v>
      </c>
      <c r="B147" s="126" t="s">
        <v>840</v>
      </c>
      <c r="C147" s="126" t="s">
        <v>203</v>
      </c>
      <c r="D147" s="126" t="s">
        <v>1337</v>
      </c>
      <c r="E147" s="126" t="s">
        <v>1338</v>
      </c>
      <c r="F147" s="126" t="s">
        <v>1339</v>
      </c>
      <c r="G147" s="126" t="s">
        <v>1340</v>
      </c>
      <c r="I147" s="126" t="s">
        <v>1341</v>
      </c>
      <c r="J147" s="126" t="s">
        <v>1549</v>
      </c>
    </row>
    <row r="148" spans="1:10">
      <c r="A148" s="126">
        <v>147</v>
      </c>
      <c r="B148" s="126" t="s">
        <v>840</v>
      </c>
      <c r="C148" s="126" t="s">
        <v>203</v>
      </c>
      <c r="D148" s="126" t="s">
        <v>1342</v>
      </c>
      <c r="E148" s="126" t="s">
        <v>1343</v>
      </c>
      <c r="F148" s="126" t="s">
        <v>1344</v>
      </c>
      <c r="G148" s="126" t="s">
        <v>1203</v>
      </c>
      <c r="H148" s="126" t="s">
        <v>1345</v>
      </c>
      <c r="J148" s="126" t="s">
        <v>1549</v>
      </c>
    </row>
    <row r="149" spans="1:10">
      <c r="A149" s="126">
        <v>148</v>
      </c>
      <c r="B149" s="126" t="s">
        <v>840</v>
      </c>
      <c r="C149" s="126" t="s">
        <v>203</v>
      </c>
      <c r="D149" s="126" t="s">
        <v>1346</v>
      </c>
      <c r="E149" s="126" t="s">
        <v>1347</v>
      </c>
      <c r="F149" s="126" t="s">
        <v>1348</v>
      </c>
      <c r="G149" s="126" t="s">
        <v>844</v>
      </c>
      <c r="J149" s="126" t="s">
        <v>1549</v>
      </c>
    </row>
    <row r="150" spans="1:10">
      <c r="A150" s="126">
        <v>149</v>
      </c>
      <c r="B150" s="126" t="s">
        <v>840</v>
      </c>
      <c r="C150" s="126" t="s">
        <v>203</v>
      </c>
      <c r="D150" s="126" t="s">
        <v>1349</v>
      </c>
      <c r="E150" s="126" t="s">
        <v>1350</v>
      </c>
      <c r="F150" s="126" t="s">
        <v>1351</v>
      </c>
      <c r="G150" s="126" t="s">
        <v>927</v>
      </c>
      <c r="H150" s="126" t="s">
        <v>1352</v>
      </c>
      <c r="J150" s="126" t="s">
        <v>1549</v>
      </c>
    </row>
    <row r="151" spans="1:10">
      <c r="A151" s="126">
        <v>150</v>
      </c>
      <c r="B151" s="126" t="s">
        <v>840</v>
      </c>
      <c r="C151" s="126" t="s">
        <v>203</v>
      </c>
      <c r="D151" s="126" t="s">
        <v>1353</v>
      </c>
      <c r="E151" s="126" t="s">
        <v>1354</v>
      </c>
      <c r="F151" s="126" t="s">
        <v>1355</v>
      </c>
      <c r="G151" s="126" t="s">
        <v>1356</v>
      </c>
      <c r="J151" s="126" t="s">
        <v>1549</v>
      </c>
    </row>
    <row r="152" spans="1:10">
      <c r="A152" s="126">
        <v>151</v>
      </c>
      <c r="B152" s="126" t="s">
        <v>840</v>
      </c>
      <c r="C152" s="126" t="s">
        <v>203</v>
      </c>
      <c r="D152" s="126" t="s">
        <v>1357</v>
      </c>
      <c r="E152" s="126" t="s">
        <v>1358</v>
      </c>
      <c r="F152" s="126" t="s">
        <v>1359</v>
      </c>
      <c r="G152" s="126" t="s">
        <v>927</v>
      </c>
      <c r="J152" s="126" t="s">
        <v>1549</v>
      </c>
    </row>
    <row r="153" spans="1:10">
      <c r="A153" s="126">
        <v>152</v>
      </c>
      <c r="B153" s="126" t="s">
        <v>840</v>
      </c>
      <c r="C153" s="126" t="s">
        <v>203</v>
      </c>
      <c r="D153" s="126" t="s">
        <v>1360</v>
      </c>
      <c r="E153" s="126" t="s">
        <v>1361</v>
      </c>
      <c r="F153" s="126" t="s">
        <v>1362</v>
      </c>
      <c r="G153" s="126" t="s">
        <v>844</v>
      </c>
      <c r="J153" s="126" t="s">
        <v>1549</v>
      </c>
    </row>
    <row r="154" spans="1:10">
      <c r="A154" s="126">
        <v>153</v>
      </c>
      <c r="B154" s="126" t="s">
        <v>840</v>
      </c>
      <c r="C154" s="126" t="s">
        <v>203</v>
      </c>
      <c r="D154" s="126" t="s">
        <v>1363</v>
      </c>
      <c r="E154" s="126" t="s">
        <v>1364</v>
      </c>
      <c r="F154" s="126" t="s">
        <v>1365</v>
      </c>
      <c r="G154" s="126" t="s">
        <v>927</v>
      </c>
      <c r="J154" s="126" t="s">
        <v>1549</v>
      </c>
    </row>
    <row r="155" spans="1:10">
      <c r="A155" s="126">
        <v>154</v>
      </c>
      <c r="B155" s="126" t="s">
        <v>840</v>
      </c>
      <c r="C155" s="126" t="s">
        <v>203</v>
      </c>
      <c r="D155" s="126" t="s">
        <v>1366</v>
      </c>
      <c r="E155" s="126" t="s">
        <v>1367</v>
      </c>
      <c r="F155" s="126" t="s">
        <v>1368</v>
      </c>
      <c r="G155" s="126" t="s">
        <v>848</v>
      </c>
      <c r="J155" s="126" t="s">
        <v>1549</v>
      </c>
    </row>
    <row r="156" spans="1:10">
      <c r="A156" s="126">
        <v>155</v>
      </c>
      <c r="B156" s="126" t="s">
        <v>840</v>
      </c>
      <c r="C156" s="126" t="s">
        <v>203</v>
      </c>
      <c r="D156" s="126" t="s">
        <v>1369</v>
      </c>
      <c r="E156" s="126" t="s">
        <v>1370</v>
      </c>
      <c r="F156" s="126" t="s">
        <v>1371</v>
      </c>
      <c r="G156" s="126" t="s">
        <v>919</v>
      </c>
      <c r="J156" s="126" t="s">
        <v>1549</v>
      </c>
    </row>
    <row r="157" spans="1:10">
      <c r="A157" s="126">
        <v>156</v>
      </c>
      <c r="B157" s="126" t="s">
        <v>840</v>
      </c>
      <c r="C157" s="126" t="s">
        <v>203</v>
      </c>
      <c r="D157" s="126" t="s">
        <v>1372</v>
      </c>
      <c r="E157" s="126" t="s">
        <v>1373</v>
      </c>
      <c r="F157" s="126" t="s">
        <v>1374</v>
      </c>
      <c r="G157" s="126" t="s">
        <v>907</v>
      </c>
      <c r="J157" s="126" t="s">
        <v>1549</v>
      </c>
    </row>
    <row r="158" spans="1:10">
      <c r="A158" s="126">
        <v>157</v>
      </c>
      <c r="B158" s="126" t="s">
        <v>840</v>
      </c>
      <c r="C158" s="126" t="s">
        <v>203</v>
      </c>
      <c r="D158" s="126" t="s">
        <v>1375</v>
      </c>
      <c r="E158" s="126" t="s">
        <v>1376</v>
      </c>
      <c r="F158" s="126" t="s">
        <v>1377</v>
      </c>
      <c r="G158" s="126" t="s">
        <v>1162</v>
      </c>
      <c r="J158" s="126" t="s">
        <v>1549</v>
      </c>
    </row>
    <row r="159" spans="1:10">
      <c r="A159" s="126">
        <v>158</v>
      </c>
      <c r="B159" s="126" t="s">
        <v>840</v>
      </c>
      <c r="C159" s="126" t="s">
        <v>203</v>
      </c>
      <c r="D159" s="126" t="s">
        <v>1378</v>
      </c>
      <c r="E159" s="126" t="s">
        <v>1379</v>
      </c>
      <c r="F159" s="126" t="s">
        <v>1380</v>
      </c>
      <c r="G159" s="126" t="s">
        <v>848</v>
      </c>
      <c r="I159" s="126" t="s">
        <v>1381</v>
      </c>
      <c r="J159" s="126" t="s">
        <v>1549</v>
      </c>
    </row>
    <row r="160" spans="1:10">
      <c r="A160" s="126">
        <v>159</v>
      </c>
      <c r="B160" s="126" t="s">
        <v>840</v>
      </c>
      <c r="C160" s="126" t="s">
        <v>203</v>
      </c>
      <c r="D160" s="126" t="s">
        <v>1382</v>
      </c>
      <c r="E160" s="126" t="s">
        <v>1383</v>
      </c>
      <c r="F160" s="126" t="s">
        <v>1384</v>
      </c>
      <c r="G160" s="126" t="s">
        <v>848</v>
      </c>
      <c r="J160" s="126" t="s">
        <v>1549</v>
      </c>
    </row>
    <row r="161" spans="1:10">
      <c r="A161" s="126">
        <v>160</v>
      </c>
      <c r="B161" s="126" t="s">
        <v>840</v>
      </c>
      <c r="C161" s="126" t="s">
        <v>203</v>
      </c>
      <c r="D161" s="126" t="s">
        <v>1385</v>
      </c>
      <c r="E161" s="126" t="s">
        <v>1386</v>
      </c>
      <c r="F161" s="126" t="s">
        <v>1387</v>
      </c>
      <c r="G161" s="126" t="s">
        <v>923</v>
      </c>
      <c r="J161" s="126" t="s">
        <v>1549</v>
      </c>
    </row>
    <row r="162" spans="1:10">
      <c r="A162" s="126">
        <v>161</v>
      </c>
      <c r="B162" s="126" t="s">
        <v>840</v>
      </c>
      <c r="C162" s="126" t="s">
        <v>203</v>
      </c>
      <c r="D162" s="126" t="s">
        <v>1388</v>
      </c>
      <c r="E162" s="126" t="s">
        <v>1389</v>
      </c>
      <c r="F162" s="126" t="s">
        <v>1390</v>
      </c>
      <c r="G162" s="126" t="s">
        <v>892</v>
      </c>
      <c r="J162" s="126" t="s">
        <v>1549</v>
      </c>
    </row>
    <row r="163" spans="1:10">
      <c r="A163" s="126">
        <v>162</v>
      </c>
      <c r="B163" s="126" t="s">
        <v>840</v>
      </c>
      <c r="C163" s="126" t="s">
        <v>203</v>
      </c>
      <c r="D163" s="126" t="s">
        <v>1391</v>
      </c>
      <c r="E163" s="126" t="s">
        <v>1392</v>
      </c>
      <c r="F163" s="126" t="s">
        <v>1393</v>
      </c>
      <c r="G163" s="126" t="s">
        <v>892</v>
      </c>
      <c r="J163" s="126" t="s">
        <v>1549</v>
      </c>
    </row>
    <row r="164" spans="1:10">
      <c r="A164" s="126">
        <v>163</v>
      </c>
      <c r="B164" s="126" t="s">
        <v>840</v>
      </c>
      <c r="C164" s="126" t="s">
        <v>203</v>
      </c>
      <c r="D164" s="126" t="s">
        <v>1394</v>
      </c>
      <c r="E164" s="126" t="s">
        <v>1395</v>
      </c>
      <c r="F164" s="126" t="s">
        <v>1396</v>
      </c>
      <c r="G164" s="126" t="s">
        <v>852</v>
      </c>
      <c r="J164" s="126" t="s">
        <v>1549</v>
      </c>
    </row>
    <row r="165" spans="1:10">
      <c r="A165" s="126">
        <v>164</v>
      </c>
      <c r="B165" s="126" t="s">
        <v>840</v>
      </c>
      <c r="C165" s="126" t="s">
        <v>203</v>
      </c>
      <c r="D165" s="126" t="s">
        <v>1397</v>
      </c>
      <c r="E165" s="126" t="s">
        <v>1398</v>
      </c>
      <c r="F165" s="126" t="s">
        <v>1399</v>
      </c>
      <c r="G165" s="126" t="s">
        <v>1240</v>
      </c>
      <c r="J165" s="126" t="s">
        <v>1549</v>
      </c>
    </row>
    <row r="166" spans="1:10">
      <c r="A166" s="126">
        <v>165</v>
      </c>
      <c r="B166" s="126" t="s">
        <v>840</v>
      </c>
      <c r="C166" s="126" t="s">
        <v>203</v>
      </c>
      <c r="D166" s="126" t="s">
        <v>1400</v>
      </c>
      <c r="E166" s="126" t="s">
        <v>1401</v>
      </c>
      <c r="F166" s="126" t="s">
        <v>1402</v>
      </c>
      <c r="G166" s="126" t="s">
        <v>1403</v>
      </c>
      <c r="J166" s="126" t="s">
        <v>1549</v>
      </c>
    </row>
    <row r="167" spans="1:10">
      <c r="A167" s="126">
        <v>166</v>
      </c>
      <c r="B167" s="126" t="s">
        <v>840</v>
      </c>
      <c r="C167" s="126" t="s">
        <v>203</v>
      </c>
      <c r="D167" s="126" t="s">
        <v>1404</v>
      </c>
      <c r="E167" s="126" t="s">
        <v>1405</v>
      </c>
      <c r="F167" s="126" t="s">
        <v>1406</v>
      </c>
      <c r="G167" s="126" t="s">
        <v>923</v>
      </c>
      <c r="J167" s="126" t="s">
        <v>1549</v>
      </c>
    </row>
    <row r="168" spans="1:10">
      <c r="A168" s="126">
        <v>167</v>
      </c>
      <c r="B168" s="126" t="s">
        <v>840</v>
      </c>
      <c r="C168" s="126" t="s">
        <v>203</v>
      </c>
      <c r="D168" s="126" t="s">
        <v>1407</v>
      </c>
      <c r="E168" s="126" t="s">
        <v>1408</v>
      </c>
      <c r="F168" s="126" t="s">
        <v>1409</v>
      </c>
      <c r="G168" s="126" t="s">
        <v>1410</v>
      </c>
      <c r="J168" s="126" t="s">
        <v>1549</v>
      </c>
    </row>
    <row r="169" spans="1:10">
      <c r="A169" s="126">
        <v>168</v>
      </c>
      <c r="B169" s="126" t="s">
        <v>840</v>
      </c>
      <c r="C169" s="126" t="s">
        <v>203</v>
      </c>
      <c r="D169" s="126" t="s">
        <v>1411</v>
      </c>
      <c r="E169" s="126" t="s">
        <v>1408</v>
      </c>
      <c r="F169" s="126" t="s">
        <v>1412</v>
      </c>
      <c r="G169" s="126" t="s">
        <v>1413</v>
      </c>
      <c r="J169" s="126" t="s">
        <v>1549</v>
      </c>
    </row>
    <row r="170" spans="1:10">
      <c r="A170" s="126">
        <v>169</v>
      </c>
      <c r="B170" s="126" t="s">
        <v>840</v>
      </c>
      <c r="C170" s="126" t="s">
        <v>203</v>
      </c>
      <c r="D170" s="126" t="s">
        <v>1414</v>
      </c>
      <c r="E170" s="126" t="s">
        <v>1408</v>
      </c>
      <c r="F170" s="126" t="s">
        <v>1415</v>
      </c>
      <c r="G170" s="126" t="s">
        <v>875</v>
      </c>
      <c r="J170" s="126" t="s">
        <v>1549</v>
      </c>
    </row>
    <row r="171" spans="1:10">
      <c r="A171" s="126">
        <v>170</v>
      </c>
      <c r="B171" s="126" t="s">
        <v>840</v>
      </c>
      <c r="C171" s="126" t="s">
        <v>203</v>
      </c>
      <c r="D171" s="126" t="s">
        <v>1416</v>
      </c>
      <c r="E171" s="126" t="s">
        <v>1417</v>
      </c>
      <c r="F171" s="126" t="s">
        <v>1418</v>
      </c>
      <c r="G171" s="126" t="s">
        <v>1071</v>
      </c>
      <c r="J171" s="126" t="s">
        <v>1549</v>
      </c>
    </row>
    <row r="172" spans="1:10">
      <c r="A172" s="126">
        <v>171</v>
      </c>
      <c r="B172" s="126" t="s">
        <v>840</v>
      </c>
      <c r="C172" s="126" t="s">
        <v>203</v>
      </c>
      <c r="D172" s="126" t="s">
        <v>1419</v>
      </c>
      <c r="E172" s="126" t="s">
        <v>1420</v>
      </c>
      <c r="F172" s="126" t="s">
        <v>1421</v>
      </c>
      <c r="G172" s="126" t="s">
        <v>923</v>
      </c>
      <c r="J172" s="126" t="s">
        <v>1549</v>
      </c>
    </row>
    <row r="173" spans="1:10">
      <c r="A173" s="126">
        <v>172</v>
      </c>
      <c r="B173" s="126" t="s">
        <v>840</v>
      </c>
      <c r="C173" s="126" t="s">
        <v>203</v>
      </c>
      <c r="D173" s="126" t="s">
        <v>1422</v>
      </c>
      <c r="E173" s="126" t="s">
        <v>1423</v>
      </c>
      <c r="F173" s="126" t="s">
        <v>1424</v>
      </c>
      <c r="G173" s="126" t="s">
        <v>844</v>
      </c>
      <c r="J173" s="126" t="s">
        <v>1549</v>
      </c>
    </row>
    <row r="174" spans="1:10">
      <c r="A174" s="126">
        <v>173</v>
      </c>
      <c r="B174" s="126" t="s">
        <v>840</v>
      </c>
      <c r="C174" s="126" t="s">
        <v>203</v>
      </c>
      <c r="D174" s="126" t="s">
        <v>1425</v>
      </c>
      <c r="E174" s="126" t="s">
        <v>1426</v>
      </c>
      <c r="F174" s="126" t="s">
        <v>1427</v>
      </c>
      <c r="G174" s="126" t="s">
        <v>1104</v>
      </c>
      <c r="J174" s="126" t="s">
        <v>1549</v>
      </c>
    </row>
    <row r="175" spans="1:10">
      <c r="A175" s="126">
        <v>174</v>
      </c>
      <c r="B175" s="126" t="s">
        <v>840</v>
      </c>
      <c r="C175" s="126" t="s">
        <v>203</v>
      </c>
      <c r="D175" s="126" t="s">
        <v>1428</v>
      </c>
      <c r="E175" s="126" t="s">
        <v>1429</v>
      </c>
      <c r="F175" s="126" t="s">
        <v>1430</v>
      </c>
      <c r="G175" s="126" t="s">
        <v>1270</v>
      </c>
      <c r="J175" s="126" t="s">
        <v>1549</v>
      </c>
    </row>
    <row r="176" spans="1:10">
      <c r="A176" s="126">
        <v>175</v>
      </c>
      <c r="B176" s="126" t="s">
        <v>840</v>
      </c>
      <c r="C176" s="126" t="s">
        <v>203</v>
      </c>
      <c r="D176" s="126" t="s">
        <v>1431</v>
      </c>
      <c r="E176" s="126" t="s">
        <v>1432</v>
      </c>
      <c r="F176" s="126" t="s">
        <v>1433</v>
      </c>
      <c r="G176" s="126" t="s">
        <v>1203</v>
      </c>
      <c r="H176" s="126" t="s">
        <v>1176</v>
      </c>
      <c r="I176" s="126" t="s">
        <v>1434</v>
      </c>
      <c r="J176" s="126" t="s">
        <v>1549</v>
      </c>
    </row>
    <row r="177" spans="1:10">
      <c r="A177" s="126">
        <v>176</v>
      </c>
      <c r="B177" s="126" t="s">
        <v>840</v>
      </c>
      <c r="C177" s="126" t="s">
        <v>203</v>
      </c>
      <c r="D177" s="126" t="s">
        <v>1435</v>
      </c>
      <c r="E177" s="126" t="s">
        <v>1436</v>
      </c>
      <c r="F177" s="126" t="s">
        <v>1437</v>
      </c>
      <c r="G177" s="126" t="s">
        <v>923</v>
      </c>
      <c r="J177" s="126" t="s">
        <v>1549</v>
      </c>
    </row>
    <row r="178" spans="1:10">
      <c r="A178" s="126">
        <v>177</v>
      </c>
      <c r="B178" s="126" t="s">
        <v>840</v>
      </c>
      <c r="C178" s="126" t="s">
        <v>203</v>
      </c>
      <c r="D178" s="126" t="s">
        <v>1438</v>
      </c>
      <c r="E178" s="126" t="s">
        <v>1439</v>
      </c>
      <c r="F178" s="126" t="s">
        <v>1440</v>
      </c>
      <c r="G178" s="126" t="s">
        <v>1270</v>
      </c>
      <c r="J178" s="126" t="s">
        <v>1549</v>
      </c>
    </row>
    <row r="179" spans="1:10">
      <c r="A179" s="126">
        <v>178</v>
      </c>
      <c r="B179" s="126" t="s">
        <v>840</v>
      </c>
      <c r="C179" s="126" t="s">
        <v>203</v>
      </c>
      <c r="D179" s="126" t="s">
        <v>1441</v>
      </c>
      <c r="E179" s="126" t="s">
        <v>1442</v>
      </c>
      <c r="F179" s="126" t="s">
        <v>1443</v>
      </c>
      <c r="G179" s="126" t="s">
        <v>875</v>
      </c>
      <c r="J179" s="126" t="s">
        <v>1549</v>
      </c>
    </row>
    <row r="180" spans="1:10">
      <c r="A180" s="126">
        <v>179</v>
      </c>
      <c r="B180" s="126" t="s">
        <v>840</v>
      </c>
      <c r="C180" s="126" t="s">
        <v>203</v>
      </c>
      <c r="D180" s="126" t="s">
        <v>1444</v>
      </c>
      <c r="E180" s="126" t="s">
        <v>1445</v>
      </c>
      <c r="F180" s="126" t="s">
        <v>1446</v>
      </c>
      <c r="G180" s="126" t="s">
        <v>863</v>
      </c>
      <c r="J180" s="126" t="s">
        <v>1549</v>
      </c>
    </row>
    <row r="181" spans="1:10">
      <c r="A181" s="126">
        <v>180</v>
      </c>
      <c r="B181" s="126" t="s">
        <v>840</v>
      </c>
      <c r="C181" s="126" t="s">
        <v>203</v>
      </c>
      <c r="D181" s="126" t="s">
        <v>1447</v>
      </c>
      <c r="E181" s="126" t="s">
        <v>1448</v>
      </c>
      <c r="F181" s="126" t="s">
        <v>1449</v>
      </c>
      <c r="G181" s="126" t="s">
        <v>875</v>
      </c>
      <c r="J181" s="126" t="s">
        <v>1549</v>
      </c>
    </row>
    <row r="182" spans="1:10">
      <c r="A182" s="126">
        <v>181</v>
      </c>
      <c r="B182" s="126" t="s">
        <v>840</v>
      </c>
      <c r="C182" s="126" t="s">
        <v>203</v>
      </c>
      <c r="D182" s="126" t="s">
        <v>1450</v>
      </c>
      <c r="E182" s="126" t="s">
        <v>1451</v>
      </c>
      <c r="F182" s="126" t="s">
        <v>1452</v>
      </c>
      <c r="G182" s="126" t="s">
        <v>844</v>
      </c>
      <c r="J182" s="126" t="s">
        <v>1549</v>
      </c>
    </row>
    <row r="183" spans="1:10">
      <c r="A183" s="126">
        <v>182</v>
      </c>
      <c r="B183" s="126" t="s">
        <v>840</v>
      </c>
      <c r="C183" s="126" t="s">
        <v>203</v>
      </c>
      <c r="D183" s="126" t="s">
        <v>1453</v>
      </c>
      <c r="E183" s="126" t="s">
        <v>1454</v>
      </c>
      <c r="F183" s="126" t="s">
        <v>1455</v>
      </c>
      <c r="G183" s="126" t="s">
        <v>1240</v>
      </c>
      <c r="J183" s="126" t="s">
        <v>1549</v>
      </c>
    </row>
    <row r="184" spans="1:10">
      <c r="A184" s="126">
        <v>183</v>
      </c>
      <c r="B184" s="126" t="s">
        <v>840</v>
      </c>
      <c r="C184" s="126" t="s">
        <v>203</v>
      </c>
      <c r="D184" s="126" t="s">
        <v>1456</v>
      </c>
      <c r="E184" s="126" t="s">
        <v>1457</v>
      </c>
      <c r="F184" s="126" t="s">
        <v>1458</v>
      </c>
      <c r="G184" s="126" t="s">
        <v>923</v>
      </c>
      <c r="J184" s="126" t="s">
        <v>1549</v>
      </c>
    </row>
    <row r="185" spans="1:10">
      <c r="A185" s="126">
        <v>184</v>
      </c>
      <c r="B185" s="126" t="s">
        <v>840</v>
      </c>
      <c r="C185" s="126" t="s">
        <v>203</v>
      </c>
      <c r="D185" s="126" t="s">
        <v>1459</v>
      </c>
      <c r="E185" s="126" t="s">
        <v>1460</v>
      </c>
      <c r="F185" s="126" t="s">
        <v>1461</v>
      </c>
      <c r="G185" s="126" t="s">
        <v>844</v>
      </c>
      <c r="J185" s="126" t="s">
        <v>1549</v>
      </c>
    </row>
    <row r="186" spans="1:10">
      <c r="A186" s="126">
        <v>185</v>
      </c>
      <c r="B186" s="126" t="s">
        <v>840</v>
      </c>
      <c r="C186" s="126" t="s">
        <v>203</v>
      </c>
      <c r="D186" s="126" t="s">
        <v>1462</v>
      </c>
      <c r="E186" s="126" t="s">
        <v>1463</v>
      </c>
      <c r="F186" s="126" t="s">
        <v>1464</v>
      </c>
      <c r="G186" s="126" t="s">
        <v>896</v>
      </c>
      <c r="J186" s="126" t="s">
        <v>1549</v>
      </c>
    </row>
    <row r="187" spans="1:10">
      <c r="A187" s="126">
        <v>186</v>
      </c>
      <c r="B187" s="126" t="s">
        <v>840</v>
      </c>
      <c r="C187" s="126" t="s">
        <v>203</v>
      </c>
      <c r="D187" s="126" t="s">
        <v>1465</v>
      </c>
      <c r="E187" s="126" t="s">
        <v>1466</v>
      </c>
      <c r="F187" s="126" t="s">
        <v>1467</v>
      </c>
      <c r="G187" s="126" t="s">
        <v>875</v>
      </c>
      <c r="J187" s="126" t="s">
        <v>1549</v>
      </c>
    </row>
    <row r="188" spans="1:10">
      <c r="A188" s="126">
        <v>187</v>
      </c>
      <c r="B188" s="126" t="s">
        <v>840</v>
      </c>
      <c r="C188" s="126" t="s">
        <v>203</v>
      </c>
      <c r="D188" s="126" t="s">
        <v>1468</v>
      </c>
      <c r="E188" s="126" t="s">
        <v>1469</v>
      </c>
      <c r="F188" s="126" t="s">
        <v>1470</v>
      </c>
      <c r="G188" s="126" t="s">
        <v>919</v>
      </c>
      <c r="J188" s="126" t="s">
        <v>1549</v>
      </c>
    </row>
    <row r="189" spans="1:10">
      <c r="A189" s="126">
        <v>188</v>
      </c>
      <c r="B189" s="126" t="s">
        <v>840</v>
      </c>
      <c r="C189" s="126" t="s">
        <v>203</v>
      </c>
      <c r="D189" s="126" t="s">
        <v>1471</v>
      </c>
      <c r="E189" s="126" t="s">
        <v>1472</v>
      </c>
      <c r="F189" s="126" t="s">
        <v>1473</v>
      </c>
      <c r="G189" s="126" t="s">
        <v>900</v>
      </c>
      <c r="J189" s="126" t="s">
        <v>1549</v>
      </c>
    </row>
    <row r="190" spans="1:10">
      <c r="A190" s="126">
        <v>189</v>
      </c>
      <c r="B190" s="126" t="s">
        <v>840</v>
      </c>
      <c r="C190" s="126" t="s">
        <v>203</v>
      </c>
      <c r="D190" s="126" t="s">
        <v>1474</v>
      </c>
      <c r="E190" s="126" t="s">
        <v>1475</v>
      </c>
      <c r="F190" s="126" t="s">
        <v>1476</v>
      </c>
      <c r="G190" s="126" t="s">
        <v>911</v>
      </c>
      <c r="J190" s="126" t="s">
        <v>1549</v>
      </c>
    </row>
    <row r="191" spans="1:10">
      <c r="A191" s="126">
        <v>190</v>
      </c>
      <c r="B191" s="126" t="s">
        <v>840</v>
      </c>
      <c r="C191" s="126" t="s">
        <v>203</v>
      </c>
      <c r="D191" s="126" t="s">
        <v>1477</v>
      </c>
      <c r="E191" s="126" t="s">
        <v>1478</v>
      </c>
      <c r="F191" s="126" t="s">
        <v>1479</v>
      </c>
      <c r="G191" s="126" t="s">
        <v>867</v>
      </c>
      <c r="J191" s="126" t="s">
        <v>1549</v>
      </c>
    </row>
    <row r="192" spans="1:10">
      <c r="A192" s="126">
        <v>191</v>
      </c>
      <c r="B192" s="126" t="s">
        <v>840</v>
      </c>
      <c r="C192" s="126" t="s">
        <v>203</v>
      </c>
      <c r="D192" s="126" t="s">
        <v>1480</v>
      </c>
      <c r="E192" s="126" t="s">
        <v>1481</v>
      </c>
      <c r="F192" s="126" t="s">
        <v>1482</v>
      </c>
      <c r="G192" s="126" t="s">
        <v>1183</v>
      </c>
      <c r="J192" s="126" t="s">
        <v>1549</v>
      </c>
    </row>
    <row r="193" spans="1:10">
      <c r="A193" s="126">
        <v>192</v>
      </c>
      <c r="B193" s="126" t="s">
        <v>840</v>
      </c>
      <c r="C193" s="126" t="s">
        <v>203</v>
      </c>
      <c r="D193" s="126" t="s">
        <v>1483</v>
      </c>
      <c r="E193" s="126" t="s">
        <v>1484</v>
      </c>
      <c r="F193" s="126" t="s">
        <v>1485</v>
      </c>
      <c r="G193" s="126" t="s">
        <v>1410</v>
      </c>
      <c r="J193" s="126" t="s">
        <v>1549</v>
      </c>
    </row>
    <row r="194" spans="1:10">
      <c r="A194" s="126">
        <v>193</v>
      </c>
      <c r="B194" s="126" t="s">
        <v>840</v>
      </c>
      <c r="C194" s="126" t="s">
        <v>203</v>
      </c>
      <c r="D194" s="126" t="s">
        <v>1486</v>
      </c>
      <c r="E194" s="126" t="s">
        <v>1487</v>
      </c>
      <c r="F194" s="126" t="s">
        <v>1488</v>
      </c>
      <c r="G194" s="126" t="s">
        <v>900</v>
      </c>
      <c r="J194" s="126" t="s">
        <v>1549</v>
      </c>
    </row>
    <row r="195" spans="1:10">
      <c r="A195" s="126">
        <v>194</v>
      </c>
      <c r="B195" s="126" t="s">
        <v>840</v>
      </c>
      <c r="C195" s="126" t="s">
        <v>203</v>
      </c>
      <c r="D195" s="126" t="s">
        <v>1489</v>
      </c>
      <c r="E195" s="126" t="s">
        <v>1490</v>
      </c>
      <c r="F195" s="126" t="s">
        <v>1491</v>
      </c>
      <c r="G195" s="126" t="s">
        <v>1492</v>
      </c>
      <c r="J195" s="126" t="s">
        <v>1549</v>
      </c>
    </row>
    <row r="196" spans="1:10">
      <c r="A196" s="126">
        <v>195</v>
      </c>
      <c r="B196" s="126" t="s">
        <v>840</v>
      </c>
      <c r="C196" s="126" t="s">
        <v>203</v>
      </c>
      <c r="D196" s="126" t="s">
        <v>1493</v>
      </c>
      <c r="E196" s="126" t="s">
        <v>1494</v>
      </c>
      <c r="F196" s="126" t="s">
        <v>1495</v>
      </c>
      <c r="G196" s="126" t="s">
        <v>1203</v>
      </c>
      <c r="J196" s="126" t="s">
        <v>1549</v>
      </c>
    </row>
    <row r="197" spans="1:10">
      <c r="A197" s="126">
        <v>196</v>
      </c>
      <c r="B197" s="126" t="s">
        <v>840</v>
      </c>
      <c r="C197" s="126" t="s">
        <v>203</v>
      </c>
      <c r="D197" s="126" t="s">
        <v>1496</v>
      </c>
      <c r="E197" s="126" t="s">
        <v>1494</v>
      </c>
      <c r="F197" s="126" t="s">
        <v>1495</v>
      </c>
      <c r="G197" s="126" t="s">
        <v>859</v>
      </c>
      <c r="J197" s="126" t="s">
        <v>1549</v>
      </c>
    </row>
    <row r="198" spans="1:10">
      <c r="A198" s="126">
        <v>197</v>
      </c>
      <c r="B198" s="126" t="s">
        <v>840</v>
      </c>
      <c r="C198" s="126" t="s">
        <v>203</v>
      </c>
      <c r="D198" s="126" t="s">
        <v>1497</v>
      </c>
      <c r="E198" s="126" t="s">
        <v>1498</v>
      </c>
      <c r="F198" s="126" t="s">
        <v>1499</v>
      </c>
      <c r="G198" s="126" t="s">
        <v>859</v>
      </c>
      <c r="J198" s="126" t="s">
        <v>1549</v>
      </c>
    </row>
    <row r="199" spans="1:10">
      <c r="A199" s="126">
        <v>198</v>
      </c>
      <c r="B199" s="126" t="s">
        <v>840</v>
      </c>
      <c r="C199" s="126" t="s">
        <v>203</v>
      </c>
      <c r="D199" s="126" t="s">
        <v>1500</v>
      </c>
      <c r="E199" s="126" t="s">
        <v>1501</v>
      </c>
      <c r="F199" s="126" t="s">
        <v>1018</v>
      </c>
      <c r="G199" s="126" t="s">
        <v>1502</v>
      </c>
      <c r="J199" s="126" t="s">
        <v>1549</v>
      </c>
    </row>
    <row r="200" spans="1:10">
      <c r="A200" s="126">
        <v>199</v>
      </c>
      <c r="B200" s="126" t="s">
        <v>840</v>
      </c>
      <c r="C200" s="126" t="s">
        <v>203</v>
      </c>
      <c r="D200" s="126" t="s">
        <v>1503</v>
      </c>
      <c r="E200" s="126" t="s">
        <v>1504</v>
      </c>
      <c r="F200" s="126" t="s">
        <v>1505</v>
      </c>
      <c r="G200" s="126" t="s">
        <v>900</v>
      </c>
      <c r="J200" s="126" t="s">
        <v>1549</v>
      </c>
    </row>
    <row r="201" spans="1:10">
      <c r="A201" s="126">
        <v>200</v>
      </c>
      <c r="B201" s="126" t="s">
        <v>840</v>
      </c>
      <c r="C201" s="126" t="s">
        <v>203</v>
      </c>
      <c r="D201" s="126" t="s">
        <v>1506</v>
      </c>
      <c r="E201" s="126" t="s">
        <v>1507</v>
      </c>
      <c r="F201" s="126" t="s">
        <v>1508</v>
      </c>
      <c r="G201" s="126" t="s">
        <v>1509</v>
      </c>
      <c r="J201" s="126" t="s">
        <v>1549</v>
      </c>
    </row>
    <row r="202" spans="1:10">
      <c r="A202" s="126">
        <v>201</v>
      </c>
      <c r="B202" s="126" t="s">
        <v>840</v>
      </c>
      <c r="C202" s="126" t="s">
        <v>203</v>
      </c>
      <c r="D202" s="126" t="s">
        <v>1510</v>
      </c>
      <c r="E202" s="126" t="s">
        <v>1511</v>
      </c>
      <c r="F202" s="126" t="s">
        <v>1512</v>
      </c>
      <c r="G202" s="126" t="s">
        <v>844</v>
      </c>
      <c r="J202" s="126" t="s">
        <v>1549</v>
      </c>
    </row>
    <row r="203" spans="1:10">
      <c r="A203" s="126">
        <v>202</v>
      </c>
      <c r="B203" s="126" t="s">
        <v>840</v>
      </c>
      <c r="C203" s="126" t="s">
        <v>203</v>
      </c>
      <c r="D203" s="126" t="s">
        <v>1513</v>
      </c>
      <c r="E203" s="126" t="s">
        <v>1514</v>
      </c>
      <c r="F203" s="126" t="s">
        <v>1515</v>
      </c>
      <c r="G203" s="126" t="s">
        <v>844</v>
      </c>
      <c r="J203" s="126" t="s">
        <v>1549</v>
      </c>
    </row>
    <row r="204" spans="1:10">
      <c r="A204" s="126">
        <v>203</v>
      </c>
      <c r="B204" s="126" t="s">
        <v>840</v>
      </c>
      <c r="C204" s="126" t="s">
        <v>203</v>
      </c>
      <c r="D204" s="126" t="s">
        <v>1516</v>
      </c>
      <c r="E204" s="126" t="s">
        <v>1517</v>
      </c>
      <c r="F204" s="126" t="s">
        <v>1518</v>
      </c>
      <c r="G204" s="126" t="s">
        <v>923</v>
      </c>
      <c r="J204" s="126" t="s">
        <v>1549</v>
      </c>
    </row>
    <row r="205" spans="1:10">
      <c r="A205" s="126">
        <v>204</v>
      </c>
      <c r="B205" s="126" t="s">
        <v>840</v>
      </c>
      <c r="C205" s="126" t="s">
        <v>203</v>
      </c>
      <c r="D205" s="126" t="s">
        <v>1519</v>
      </c>
      <c r="E205" s="126" t="s">
        <v>1520</v>
      </c>
      <c r="F205" s="126" t="s">
        <v>1521</v>
      </c>
      <c r="G205" s="126" t="s">
        <v>1522</v>
      </c>
      <c r="J205" s="126" t="s">
        <v>1549</v>
      </c>
    </row>
    <row r="206" spans="1:10">
      <c r="A206" s="126">
        <v>205</v>
      </c>
      <c r="B206" s="126" t="s">
        <v>840</v>
      </c>
      <c r="C206" s="126" t="s">
        <v>203</v>
      </c>
      <c r="D206" s="126" t="s">
        <v>1523</v>
      </c>
      <c r="E206" s="126" t="s">
        <v>1524</v>
      </c>
      <c r="F206" s="126" t="s">
        <v>1525</v>
      </c>
      <c r="G206" s="126" t="s">
        <v>844</v>
      </c>
      <c r="J206" s="126" t="s">
        <v>1549</v>
      </c>
    </row>
    <row r="207" spans="1:10">
      <c r="A207" s="126">
        <v>206</v>
      </c>
      <c r="B207" s="126" t="s">
        <v>840</v>
      </c>
      <c r="C207" s="126" t="s">
        <v>203</v>
      </c>
      <c r="D207" s="126" t="s">
        <v>1526</v>
      </c>
      <c r="E207" s="126" t="s">
        <v>1527</v>
      </c>
      <c r="F207" s="126" t="s">
        <v>1528</v>
      </c>
      <c r="G207" s="126" t="s">
        <v>907</v>
      </c>
      <c r="J207" s="126" t="s">
        <v>1549</v>
      </c>
    </row>
    <row r="208" spans="1:10">
      <c r="A208" s="126">
        <v>207</v>
      </c>
      <c r="B208" s="126" t="s">
        <v>840</v>
      </c>
      <c r="C208" s="126" t="s">
        <v>203</v>
      </c>
      <c r="D208" s="126" t="s">
        <v>1529</v>
      </c>
      <c r="E208" s="126" t="s">
        <v>1530</v>
      </c>
      <c r="F208" s="126" t="s">
        <v>1531</v>
      </c>
      <c r="G208" s="126" t="s">
        <v>1532</v>
      </c>
      <c r="J208" s="126" t="s">
        <v>1549</v>
      </c>
    </row>
    <row r="209" spans="1:10">
      <c r="A209" s="126">
        <v>208</v>
      </c>
      <c r="B209" s="126" t="s">
        <v>840</v>
      </c>
      <c r="C209" s="126" t="s">
        <v>203</v>
      </c>
      <c r="D209" s="126" t="s">
        <v>1533</v>
      </c>
      <c r="E209" s="126" t="s">
        <v>1534</v>
      </c>
      <c r="F209" s="126" t="s">
        <v>1535</v>
      </c>
      <c r="G209" s="126" t="s">
        <v>1536</v>
      </c>
      <c r="J209" s="126" t="s">
        <v>1549</v>
      </c>
    </row>
    <row r="210" spans="1:10">
      <c r="A210" s="126">
        <v>209</v>
      </c>
      <c r="B210" s="126" t="s">
        <v>840</v>
      </c>
      <c r="C210" s="126" t="s">
        <v>203</v>
      </c>
      <c r="D210" s="126" t="s">
        <v>1537</v>
      </c>
      <c r="E210" s="126" t="s">
        <v>1538</v>
      </c>
      <c r="F210" s="126" t="s">
        <v>1539</v>
      </c>
      <c r="G210" s="126" t="s">
        <v>1540</v>
      </c>
      <c r="J210" s="126" t="s">
        <v>1549</v>
      </c>
    </row>
    <row r="211" spans="1:10">
      <c r="A211" s="126">
        <v>210</v>
      </c>
      <c r="B211" s="126" t="s">
        <v>840</v>
      </c>
      <c r="C211" s="126" t="s">
        <v>203</v>
      </c>
      <c r="D211" s="126" t="s">
        <v>1541</v>
      </c>
      <c r="E211" s="126" t="s">
        <v>1542</v>
      </c>
      <c r="F211" s="126" t="s">
        <v>1521</v>
      </c>
      <c r="G211" s="126" t="s">
        <v>1543</v>
      </c>
      <c r="J211" s="126" t="s">
        <v>1549</v>
      </c>
    </row>
    <row r="212" spans="1:10">
      <c r="A212" s="126">
        <v>211</v>
      </c>
      <c r="B212" s="126" t="s">
        <v>840</v>
      </c>
      <c r="C212" s="126" t="s">
        <v>203</v>
      </c>
      <c r="D212" s="126" t="s">
        <v>1544</v>
      </c>
      <c r="E212" s="126" t="s">
        <v>1545</v>
      </c>
      <c r="F212" s="126" t="s">
        <v>1546</v>
      </c>
      <c r="G212" s="126" t="s">
        <v>1547</v>
      </c>
      <c r="J212" s="126" t="s">
        <v>1549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1548</v>
      </c>
      <c r="B1" s="71" t="s">
        <v>147</v>
      </c>
      <c r="C1" s="71" t="s">
        <v>148</v>
      </c>
      <c r="D1" s="71" t="s">
        <v>3435</v>
      </c>
    </row>
    <row r="2" spans="1:4">
      <c r="A2" s="71">
        <v>1</v>
      </c>
      <c r="B2" s="71" t="s">
        <v>1557</v>
      </c>
      <c r="C2" s="71" t="s">
        <v>1557</v>
      </c>
      <c r="D2" s="71" t="s">
        <v>1558</v>
      </c>
    </row>
    <row r="3" spans="1:4">
      <c r="A3" s="71">
        <v>2</v>
      </c>
      <c r="B3" s="71" t="s">
        <v>1557</v>
      </c>
      <c r="C3" s="71" t="s">
        <v>1559</v>
      </c>
      <c r="D3" s="71" t="s">
        <v>1560</v>
      </c>
    </row>
    <row r="4" spans="1:4">
      <c r="A4" s="71">
        <v>3</v>
      </c>
      <c r="B4" s="71" t="s">
        <v>1557</v>
      </c>
      <c r="C4" s="71" t="s">
        <v>1561</v>
      </c>
      <c r="D4" s="71" t="s">
        <v>1562</v>
      </c>
    </row>
    <row r="5" spans="1:4">
      <c r="A5" s="71">
        <v>4</v>
      </c>
      <c r="B5" s="71" t="s">
        <v>1557</v>
      </c>
      <c r="C5" s="71" t="s">
        <v>1563</v>
      </c>
      <c r="D5" s="71" t="s">
        <v>1564</v>
      </c>
    </row>
    <row r="6" spans="1:4">
      <c r="A6" s="71">
        <v>5</v>
      </c>
      <c r="B6" s="71" t="s">
        <v>1557</v>
      </c>
      <c r="C6" s="71" t="s">
        <v>1565</v>
      </c>
      <c r="D6" s="71" t="s">
        <v>1566</v>
      </c>
    </row>
    <row r="7" spans="1:4">
      <c r="A7" s="71">
        <v>6</v>
      </c>
      <c r="B7" s="71" t="s">
        <v>1557</v>
      </c>
      <c r="C7" s="71" t="s">
        <v>1567</v>
      </c>
      <c r="D7" s="71" t="s">
        <v>1568</v>
      </c>
    </row>
    <row r="8" spans="1:4">
      <c r="A8" s="71">
        <v>7</v>
      </c>
      <c r="B8" s="71" t="s">
        <v>1557</v>
      </c>
      <c r="C8" s="71" t="s">
        <v>1569</v>
      </c>
      <c r="D8" s="71" t="s">
        <v>1570</v>
      </c>
    </row>
    <row r="9" spans="1:4">
      <c r="A9" s="71">
        <v>8</v>
      </c>
      <c r="B9" s="71" t="s">
        <v>1557</v>
      </c>
      <c r="C9" s="71" t="s">
        <v>1571</v>
      </c>
      <c r="D9" s="71" t="s">
        <v>1572</v>
      </c>
    </row>
    <row r="10" spans="1:4">
      <c r="A10" s="71">
        <v>9</v>
      </c>
      <c r="B10" s="71" t="s">
        <v>1557</v>
      </c>
      <c r="C10" s="71" t="s">
        <v>1573</v>
      </c>
      <c r="D10" s="71" t="s">
        <v>1574</v>
      </c>
    </row>
    <row r="11" spans="1:4">
      <c r="A11" s="71">
        <v>10</v>
      </c>
      <c r="B11" s="71" t="s">
        <v>1557</v>
      </c>
      <c r="C11" s="71" t="s">
        <v>1575</v>
      </c>
      <c r="D11" s="71" t="s">
        <v>1576</v>
      </c>
    </row>
    <row r="12" spans="1:4">
      <c r="A12" s="71">
        <v>11</v>
      </c>
      <c r="B12" s="71" t="s">
        <v>1557</v>
      </c>
      <c r="C12" s="71" t="s">
        <v>1577</v>
      </c>
      <c r="D12" s="71" t="s">
        <v>1578</v>
      </c>
    </row>
    <row r="13" spans="1:4">
      <c r="A13" s="71">
        <v>12</v>
      </c>
      <c r="B13" s="71" t="s">
        <v>1557</v>
      </c>
      <c r="C13" s="71" t="s">
        <v>1579</v>
      </c>
      <c r="D13" s="71" t="s">
        <v>1580</v>
      </c>
    </row>
    <row r="14" spans="1:4">
      <c r="A14" s="71">
        <v>13</v>
      </c>
      <c r="B14" s="71" t="s">
        <v>1557</v>
      </c>
      <c r="C14" s="71" t="s">
        <v>1581</v>
      </c>
      <c r="D14" s="71" t="s">
        <v>1582</v>
      </c>
    </row>
    <row r="15" spans="1:4">
      <c r="A15" s="71">
        <v>14</v>
      </c>
      <c r="B15" s="71" t="s">
        <v>1557</v>
      </c>
      <c r="C15" s="71" t="s">
        <v>1583</v>
      </c>
      <c r="D15" s="71" t="s">
        <v>1584</v>
      </c>
    </row>
    <row r="16" spans="1:4">
      <c r="A16" s="71">
        <v>15</v>
      </c>
      <c r="B16" s="71" t="s">
        <v>1557</v>
      </c>
      <c r="C16" s="71" t="s">
        <v>1585</v>
      </c>
      <c r="D16" s="71" t="s">
        <v>1586</v>
      </c>
    </row>
    <row r="17" spans="1:4">
      <c r="A17" s="71">
        <v>16</v>
      </c>
      <c r="B17" s="71" t="s">
        <v>1557</v>
      </c>
      <c r="C17" s="71" t="s">
        <v>1587</v>
      </c>
      <c r="D17" s="71" t="s">
        <v>1588</v>
      </c>
    </row>
    <row r="18" spans="1:4">
      <c r="A18" s="71">
        <v>17</v>
      </c>
      <c r="B18" s="71" t="s">
        <v>1557</v>
      </c>
      <c r="C18" s="71" t="s">
        <v>1589</v>
      </c>
      <c r="D18" s="71" t="s">
        <v>1590</v>
      </c>
    </row>
    <row r="19" spans="1:4">
      <c r="A19" s="71">
        <v>18</v>
      </c>
      <c r="B19" s="71" t="s">
        <v>1557</v>
      </c>
      <c r="C19" s="71" t="s">
        <v>1591</v>
      </c>
      <c r="D19" s="71" t="s">
        <v>1592</v>
      </c>
    </row>
    <row r="20" spans="1:4">
      <c r="A20" s="71">
        <v>19</v>
      </c>
      <c r="B20" s="71" t="s">
        <v>1557</v>
      </c>
      <c r="C20" s="71" t="s">
        <v>1593</v>
      </c>
      <c r="D20" s="71" t="s">
        <v>1594</v>
      </c>
    </row>
    <row r="21" spans="1:4">
      <c r="A21" s="71">
        <v>20</v>
      </c>
      <c r="B21" s="71" t="s">
        <v>1557</v>
      </c>
      <c r="C21" s="71" t="s">
        <v>1595</v>
      </c>
      <c r="D21" s="71" t="s">
        <v>1596</v>
      </c>
    </row>
    <row r="22" spans="1:4">
      <c r="A22" s="71">
        <v>21</v>
      </c>
      <c r="B22" s="71" t="s">
        <v>1557</v>
      </c>
      <c r="C22" s="71" t="s">
        <v>1597</v>
      </c>
      <c r="D22" s="71" t="s">
        <v>1598</v>
      </c>
    </row>
    <row r="23" spans="1:4">
      <c r="A23" s="71">
        <v>22</v>
      </c>
      <c r="B23" s="71" t="s">
        <v>1557</v>
      </c>
      <c r="C23" s="71" t="s">
        <v>1599</v>
      </c>
      <c r="D23" s="71" t="s">
        <v>1600</v>
      </c>
    </row>
    <row r="24" spans="1:4">
      <c r="A24" s="71">
        <v>23</v>
      </c>
      <c r="B24" s="71" t="s">
        <v>1557</v>
      </c>
      <c r="C24" s="71" t="s">
        <v>1601</v>
      </c>
      <c r="D24" s="71" t="s">
        <v>1602</v>
      </c>
    </row>
    <row r="25" spans="1:4">
      <c r="A25" s="71">
        <v>24</v>
      </c>
      <c r="B25" s="71" t="s">
        <v>1603</v>
      </c>
      <c r="C25" s="71" t="s">
        <v>1605</v>
      </c>
      <c r="D25" s="71" t="s">
        <v>1606</v>
      </c>
    </row>
    <row r="26" spans="1:4">
      <c r="A26" s="71">
        <v>25</v>
      </c>
      <c r="B26" s="71" t="s">
        <v>1603</v>
      </c>
      <c r="C26" s="71" t="s">
        <v>1603</v>
      </c>
      <c r="D26" s="71" t="s">
        <v>1604</v>
      </c>
    </row>
    <row r="27" spans="1:4">
      <c r="A27" s="71">
        <v>26</v>
      </c>
      <c r="B27" s="71" t="s">
        <v>1603</v>
      </c>
      <c r="C27" s="71" t="s">
        <v>1607</v>
      </c>
      <c r="D27" s="71" t="s">
        <v>1608</v>
      </c>
    </row>
    <row r="28" spans="1:4">
      <c r="A28" s="71">
        <v>27</v>
      </c>
      <c r="B28" s="71" t="s">
        <v>1603</v>
      </c>
      <c r="C28" s="71" t="s">
        <v>1609</v>
      </c>
      <c r="D28" s="71" t="s">
        <v>1610</v>
      </c>
    </row>
    <row r="29" spans="1:4">
      <c r="A29" s="71">
        <v>28</v>
      </c>
      <c r="B29" s="71" t="s">
        <v>1603</v>
      </c>
      <c r="C29" s="71" t="s">
        <v>1611</v>
      </c>
      <c r="D29" s="71" t="s">
        <v>1612</v>
      </c>
    </row>
    <row r="30" spans="1:4">
      <c r="A30" s="71">
        <v>29</v>
      </c>
      <c r="B30" s="71" t="s">
        <v>1603</v>
      </c>
      <c r="C30" s="71" t="s">
        <v>1613</v>
      </c>
      <c r="D30" s="71" t="s">
        <v>1614</v>
      </c>
    </row>
    <row r="31" spans="1:4">
      <c r="A31" s="71">
        <v>30</v>
      </c>
      <c r="B31" s="71" t="s">
        <v>1603</v>
      </c>
      <c r="C31" s="71" t="s">
        <v>1615</v>
      </c>
      <c r="D31" s="71" t="s">
        <v>1616</v>
      </c>
    </row>
    <row r="32" spans="1:4">
      <c r="A32" s="71">
        <v>31</v>
      </c>
      <c r="B32" s="71" t="s">
        <v>1603</v>
      </c>
      <c r="C32" s="71" t="s">
        <v>1617</v>
      </c>
      <c r="D32" s="71" t="s">
        <v>1618</v>
      </c>
    </row>
    <row r="33" spans="1:4">
      <c r="A33" s="71">
        <v>32</v>
      </c>
      <c r="B33" s="71" t="s">
        <v>1603</v>
      </c>
      <c r="C33" s="71" t="s">
        <v>1619</v>
      </c>
      <c r="D33" s="71" t="s">
        <v>1620</v>
      </c>
    </row>
    <row r="34" spans="1:4">
      <c r="A34" s="71">
        <v>33</v>
      </c>
      <c r="B34" s="71" t="s">
        <v>1603</v>
      </c>
      <c r="C34" s="71" t="s">
        <v>1621</v>
      </c>
      <c r="D34" s="71" t="s">
        <v>1622</v>
      </c>
    </row>
    <row r="35" spans="1:4">
      <c r="A35" s="71">
        <v>34</v>
      </c>
      <c r="B35" s="71" t="s">
        <v>1603</v>
      </c>
      <c r="C35" s="71" t="s">
        <v>1623</v>
      </c>
      <c r="D35" s="71" t="s">
        <v>1624</v>
      </c>
    </row>
    <row r="36" spans="1:4">
      <c r="A36" s="71">
        <v>35</v>
      </c>
      <c r="B36" s="71" t="s">
        <v>1603</v>
      </c>
      <c r="C36" s="71" t="s">
        <v>1625</v>
      </c>
      <c r="D36" s="71" t="s">
        <v>1626</v>
      </c>
    </row>
    <row r="37" spans="1:4">
      <c r="A37" s="71">
        <v>36</v>
      </c>
      <c r="B37" s="71" t="s">
        <v>1603</v>
      </c>
      <c r="C37" s="71" t="s">
        <v>1627</v>
      </c>
      <c r="D37" s="71" t="s">
        <v>1628</v>
      </c>
    </row>
    <row r="38" spans="1:4">
      <c r="A38" s="71">
        <v>37</v>
      </c>
      <c r="B38" s="71" t="s">
        <v>1603</v>
      </c>
      <c r="C38" s="71" t="s">
        <v>1629</v>
      </c>
      <c r="D38" s="71" t="s">
        <v>1630</v>
      </c>
    </row>
    <row r="39" spans="1:4">
      <c r="A39" s="71">
        <v>38</v>
      </c>
      <c r="B39" s="71" t="s">
        <v>1603</v>
      </c>
      <c r="C39" s="71" t="s">
        <v>1631</v>
      </c>
      <c r="D39" s="71" t="s">
        <v>1632</v>
      </c>
    </row>
    <row r="40" spans="1:4">
      <c r="A40" s="71">
        <v>39</v>
      </c>
      <c r="B40" s="71" t="s">
        <v>1603</v>
      </c>
      <c r="C40" s="71" t="s">
        <v>1633</v>
      </c>
      <c r="D40" s="71" t="s">
        <v>1634</v>
      </c>
    </row>
    <row r="41" spans="1:4">
      <c r="A41" s="71">
        <v>40</v>
      </c>
      <c r="B41" s="71" t="s">
        <v>1603</v>
      </c>
      <c r="C41" s="71" t="s">
        <v>1635</v>
      </c>
      <c r="D41" s="71" t="s">
        <v>1636</v>
      </c>
    </row>
    <row r="42" spans="1:4">
      <c r="A42" s="71">
        <v>41</v>
      </c>
      <c r="B42" s="71" t="s">
        <v>1603</v>
      </c>
      <c r="C42" s="71" t="s">
        <v>1637</v>
      </c>
      <c r="D42" s="71" t="s">
        <v>1638</v>
      </c>
    </row>
    <row r="43" spans="1:4">
      <c r="A43" s="71">
        <v>42</v>
      </c>
      <c r="B43" s="71" t="s">
        <v>1603</v>
      </c>
      <c r="C43" s="71" t="s">
        <v>1639</v>
      </c>
      <c r="D43" s="71" t="s">
        <v>1640</v>
      </c>
    </row>
    <row r="44" spans="1:4">
      <c r="A44" s="71">
        <v>43</v>
      </c>
      <c r="B44" s="71" t="s">
        <v>1603</v>
      </c>
      <c r="C44" s="71" t="s">
        <v>1641</v>
      </c>
      <c r="D44" s="71" t="s">
        <v>1642</v>
      </c>
    </row>
    <row r="45" spans="1:4">
      <c r="A45" s="71">
        <v>44</v>
      </c>
      <c r="B45" s="71" t="s">
        <v>1603</v>
      </c>
      <c r="C45" s="71" t="s">
        <v>1643</v>
      </c>
      <c r="D45" s="71" t="s">
        <v>1644</v>
      </c>
    </row>
    <row r="46" spans="1:4">
      <c r="A46" s="71">
        <v>45</v>
      </c>
      <c r="B46" s="71" t="s">
        <v>1603</v>
      </c>
      <c r="C46" s="71" t="s">
        <v>1645</v>
      </c>
      <c r="D46" s="71" t="s">
        <v>1646</v>
      </c>
    </row>
    <row r="47" spans="1:4">
      <c r="A47" s="71">
        <v>46</v>
      </c>
      <c r="B47" s="71" t="s">
        <v>1603</v>
      </c>
      <c r="C47" s="71" t="s">
        <v>1647</v>
      </c>
      <c r="D47" s="71" t="s">
        <v>1648</v>
      </c>
    </row>
    <row r="48" spans="1:4">
      <c r="A48" s="71">
        <v>47</v>
      </c>
      <c r="B48" s="71" t="s">
        <v>1603</v>
      </c>
      <c r="C48" s="71" t="s">
        <v>1649</v>
      </c>
      <c r="D48" s="71" t="s">
        <v>1650</v>
      </c>
    </row>
    <row r="49" spans="1:4">
      <c r="A49" s="71">
        <v>48</v>
      </c>
      <c r="B49" s="71" t="s">
        <v>1603</v>
      </c>
      <c r="C49" s="71" t="s">
        <v>1651</v>
      </c>
      <c r="D49" s="71" t="s">
        <v>1652</v>
      </c>
    </row>
    <row r="50" spans="1:4">
      <c r="A50" s="71">
        <v>49</v>
      </c>
      <c r="B50" s="71" t="s">
        <v>1603</v>
      </c>
      <c r="C50" s="71" t="s">
        <v>1653</v>
      </c>
      <c r="D50" s="71" t="s">
        <v>1654</v>
      </c>
    </row>
    <row r="51" spans="1:4">
      <c r="A51" s="71">
        <v>50</v>
      </c>
      <c r="B51" s="71" t="s">
        <v>1603</v>
      </c>
      <c r="C51" s="71" t="s">
        <v>1655</v>
      </c>
      <c r="D51" s="71" t="s">
        <v>1656</v>
      </c>
    </row>
    <row r="52" spans="1:4">
      <c r="A52" s="71">
        <v>51</v>
      </c>
      <c r="B52" s="71" t="s">
        <v>1603</v>
      </c>
      <c r="C52" s="71" t="s">
        <v>1657</v>
      </c>
      <c r="D52" s="71" t="s">
        <v>1658</v>
      </c>
    </row>
    <row r="53" spans="1:4">
      <c r="A53" s="71">
        <v>52</v>
      </c>
      <c r="B53" s="71" t="s">
        <v>1603</v>
      </c>
      <c r="C53" s="71" t="s">
        <v>1659</v>
      </c>
      <c r="D53" s="71" t="s">
        <v>1660</v>
      </c>
    </row>
    <row r="54" spans="1:4">
      <c r="A54" s="71">
        <v>53</v>
      </c>
      <c r="B54" s="71" t="s">
        <v>1661</v>
      </c>
      <c r="C54" s="71" t="s">
        <v>1661</v>
      </c>
      <c r="D54" s="71" t="s">
        <v>1662</v>
      </c>
    </row>
    <row r="55" spans="1:4">
      <c r="A55" s="71">
        <v>54</v>
      </c>
      <c r="B55" s="71" t="s">
        <v>1661</v>
      </c>
      <c r="C55" s="71" t="s">
        <v>1663</v>
      </c>
      <c r="D55" s="71" t="s">
        <v>1664</v>
      </c>
    </row>
    <row r="56" spans="1:4">
      <c r="A56" s="71">
        <v>55</v>
      </c>
      <c r="B56" s="71" t="s">
        <v>1661</v>
      </c>
      <c r="C56" s="71" t="s">
        <v>1665</v>
      </c>
      <c r="D56" s="71" t="s">
        <v>1666</v>
      </c>
    </row>
    <row r="57" spans="1:4">
      <c r="A57" s="71">
        <v>56</v>
      </c>
      <c r="B57" s="71" t="s">
        <v>1661</v>
      </c>
      <c r="C57" s="71" t="s">
        <v>1667</v>
      </c>
      <c r="D57" s="71" t="s">
        <v>1668</v>
      </c>
    </row>
    <row r="58" spans="1:4">
      <c r="A58" s="71">
        <v>57</v>
      </c>
      <c r="B58" s="71" t="s">
        <v>1661</v>
      </c>
      <c r="C58" s="71" t="s">
        <v>1669</v>
      </c>
      <c r="D58" s="71" t="s">
        <v>1670</v>
      </c>
    </row>
    <row r="59" spans="1:4">
      <c r="A59" s="71">
        <v>58</v>
      </c>
      <c r="B59" s="71" t="s">
        <v>1661</v>
      </c>
      <c r="C59" s="71" t="s">
        <v>1671</v>
      </c>
      <c r="D59" s="71" t="s">
        <v>1672</v>
      </c>
    </row>
    <row r="60" spans="1:4">
      <c r="A60" s="71">
        <v>59</v>
      </c>
      <c r="B60" s="71" t="s">
        <v>1661</v>
      </c>
      <c r="C60" s="71" t="s">
        <v>1673</v>
      </c>
      <c r="D60" s="71" t="s">
        <v>1674</v>
      </c>
    </row>
    <row r="61" spans="1:4">
      <c r="A61" s="71">
        <v>60</v>
      </c>
      <c r="B61" s="71" t="s">
        <v>1661</v>
      </c>
      <c r="C61" s="71" t="s">
        <v>1675</v>
      </c>
      <c r="D61" s="71" t="s">
        <v>1676</v>
      </c>
    </row>
    <row r="62" spans="1:4">
      <c r="A62" s="71">
        <v>61</v>
      </c>
      <c r="B62" s="71" t="s">
        <v>1661</v>
      </c>
      <c r="C62" s="71" t="s">
        <v>1677</v>
      </c>
      <c r="D62" s="71" t="s">
        <v>1678</v>
      </c>
    </row>
    <row r="63" spans="1:4">
      <c r="A63" s="71">
        <v>62</v>
      </c>
      <c r="B63" s="71" t="s">
        <v>1661</v>
      </c>
      <c r="C63" s="71" t="s">
        <v>1679</v>
      </c>
      <c r="D63" s="71" t="s">
        <v>1680</v>
      </c>
    </row>
    <row r="64" spans="1:4">
      <c r="A64" s="71">
        <v>63</v>
      </c>
      <c r="B64" s="71" t="s">
        <v>1661</v>
      </c>
      <c r="C64" s="71" t="s">
        <v>1681</v>
      </c>
      <c r="D64" s="71" t="s">
        <v>1682</v>
      </c>
    </row>
    <row r="65" spans="1:4">
      <c r="A65" s="71">
        <v>64</v>
      </c>
      <c r="B65" s="71" t="s">
        <v>1661</v>
      </c>
      <c r="C65" s="71" t="s">
        <v>1683</v>
      </c>
      <c r="D65" s="71" t="s">
        <v>1684</v>
      </c>
    </row>
    <row r="66" spans="1:4">
      <c r="A66" s="71">
        <v>65</v>
      </c>
      <c r="B66" s="71" t="s">
        <v>1661</v>
      </c>
      <c r="C66" s="71" t="s">
        <v>1685</v>
      </c>
      <c r="D66" s="71" t="s">
        <v>1686</v>
      </c>
    </row>
    <row r="67" spans="1:4">
      <c r="A67" s="71">
        <v>66</v>
      </c>
      <c r="B67" s="71" t="s">
        <v>1661</v>
      </c>
      <c r="C67" s="71" t="s">
        <v>1687</v>
      </c>
      <c r="D67" s="71" t="s">
        <v>1688</v>
      </c>
    </row>
    <row r="68" spans="1:4">
      <c r="A68" s="71">
        <v>67</v>
      </c>
      <c r="B68" s="71" t="s">
        <v>1661</v>
      </c>
      <c r="C68" s="71" t="s">
        <v>1689</v>
      </c>
      <c r="D68" s="71" t="s">
        <v>1690</v>
      </c>
    </row>
    <row r="69" spans="1:4">
      <c r="A69" s="71">
        <v>68</v>
      </c>
      <c r="B69" s="71" t="s">
        <v>1661</v>
      </c>
      <c r="C69" s="71" t="s">
        <v>1691</v>
      </c>
      <c r="D69" s="71" t="s">
        <v>1692</v>
      </c>
    </row>
    <row r="70" spans="1:4">
      <c r="A70" s="71">
        <v>69</v>
      </c>
      <c r="B70" s="71" t="s">
        <v>1661</v>
      </c>
      <c r="C70" s="71" t="s">
        <v>1693</v>
      </c>
      <c r="D70" s="71" t="s">
        <v>1694</v>
      </c>
    </row>
    <row r="71" spans="1:4">
      <c r="A71" s="71">
        <v>70</v>
      </c>
      <c r="B71" s="71" t="s">
        <v>1661</v>
      </c>
      <c r="C71" s="71" t="s">
        <v>1695</v>
      </c>
      <c r="D71" s="71" t="s">
        <v>1696</v>
      </c>
    </row>
    <row r="72" spans="1:4">
      <c r="A72" s="71">
        <v>71</v>
      </c>
      <c r="B72" s="71" t="s">
        <v>1661</v>
      </c>
      <c r="C72" s="71" t="s">
        <v>1697</v>
      </c>
      <c r="D72" s="71" t="s">
        <v>1698</v>
      </c>
    </row>
    <row r="73" spans="1:4">
      <c r="A73" s="71">
        <v>72</v>
      </c>
      <c r="B73" s="71" t="s">
        <v>1661</v>
      </c>
      <c r="C73" s="71" t="s">
        <v>1699</v>
      </c>
      <c r="D73" s="71" t="s">
        <v>1700</v>
      </c>
    </row>
    <row r="74" spans="1:4">
      <c r="A74" s="71">
        <v>73</v>
      </c>
      <c r="B74" s="71" t="s">
        <v>1661</v>
      </c>
      <c r="C74" s="71" t="s">
        <v>1701</v>
      </c>
      <c r="D74" s="71" t="s">
        <v>1702</v>
      </c>
    </row>
    <row r="75" spans="1:4">
      <c r="A75" s="71">
        <v>74</v>
      </c>
      <c r="B75" s="71" t="s">
        <v>1661</v>
      </c>
      <c r="C75" s="71" t="s">
        <v>1703</v>
      </c>
      <c r="D75" s="71" t="s">
        <v>1704</v>
      </c>
    </row>
    <row r="76" spans="1:4">
      <c r="A76" s="71">
        <v>75</v>
      </c>
      <c r="B76" s="71" t="s">
        <v>1705</v>
      </c>
      <c r="C76" s="71" t="s">
        <v>1707</v>
      </c>
      <c r="D76" s="71" t="s">
        <v>1708</v>
      </c>
    </row>
    <row r="77" spans="1:4">
      <c r="A77" s="71">
        <v>76</v>
      </c>
      <c r="B77" s="71" t="s">
        <v>1705</v>
      </c>
      <c r="C77" s="71" t="s">
        <v>1709</v>
      </c>
      <c r="D77" s="71" t="s">
        <v>1710</v>
      </c>
    </row>
    <row r="78" spans="1:4">
      <c r="A78" s="71">
        <v>77</v>
      </c>
      <c r="B78" s="71" t="s">
        <v>1705</v>
      </c>
      <c r="C78" s="71" t="s">
        <v>1711</v>
      </c>
      <c r="D78" s="71" t="s">
        <v>1712</v>
      </c>
    </row>
    <row r="79" spans="1:4">
      <c r="A79" s="71">
        <v>78</v>
      </c>
      <c r="B79" s="71" t="s">
        <v>1705</v>
      </c>
      <c r="C79" s="71" t="s">
        <v>1705</v>
      </c>
      <c r="D79" s="71" t="s">
        <v>1706</v>
      </c>
    </row>
    <row r="80" spans="1:4">
      <c r="A80" s="71">
        <v>79</v>
      </c>
      <c r="B80" s="71" t="s">
        <v>1705</v>
      </c>
      <c r="C80" s="71" t="s">
        <v>1713</v>
      </c>
      <c r="D80" s="71" t="s">
        <v>1714</v>
      </c>
    </row>
    <row r="81" spans="1:4">
      <c r="A81" s="71">
        <v>80</v>
      </c>
      <c r="B81" s="71" t="s">
        <v>1705</v>
      </c>
      <c r="C81" s="71" t="s">
        <v>1715</v>
      </c>
      <c r="D81" s="71" t="s">
        <v>1716</v>
      </c>
    </row>
    <row r="82" spans="1:4">
      <c r="A82" s="71">
        <v>81</v>
      </c>
      <c r="B82" s="71" t="s">
        <v>1705</v>
      </c>
      <c r="C82" s="71" t="s">
        <v>1717</v>
      </c>
      <c r="D82" s="71" t="s">
        <v>1718</v>
      </c>
    </row>
    <row r="83" spans="1:4">
      <c r="A83" s="71">
        <v>82</v>
      </c>
      <c r="B83" s="71" t="s">
        <v>1705</v>
      </c>
      <c r="C83" s="71" t="s">
        <v>1719</v>
      </c>
      <c r="D83" s="71" t="s">
        <v>1720</v>
      </c>
    </row>
    <row r="84" spans="1:4">
      <c r="A84" s="71">
        <v>83</v>
      </c>
      <c r="B84" s="71" t="s">
        <v>1705</v>
      </c>
      <c r="C84" s="71" t="s">
        <v>1721</v>
      </c>
      <c r="D84" s="71" t="s">
        <v>1722</v>
      </c>
    </row>
    <row r="85" spans="1:4">
      <c r="A85" s="71">
        <v>84</v>
      </c>
      <c r="B85" s="71" t="s">
        <v>1705</v>
      </c>
      <c r="C85" s="71" t="s">
        <v>1723</v>
      </c>
      <c r="D85" s="71" t="s">
        <v>1724</v>
      </c>
    </row>
    <row r="86" spans="1:4">
      <c r="A86" s="71">
        <v>85</v>
      </c>
      <c r="B86" s="71" t="s">
        <v>1705</v>
      </c>
      <c r="C86" s="71" t="s">
        <v>1725</v>
      </c>
      <c r="D86" s="71" t="s">
        <v>1726</v>
      </c>
    </row>
    <row r="87" spans="1:4">
      <c r="A87" s="71">
        <v>86</v>
      </c>
      <c r="B87" s="71" t="s">
        <v>1705</v>
      </c>
      <c r="C87" s="71" t="s">
        <v>1727</v>
      </c>
      <c r="D87" s="71" t="s">
        <v>1728</v>
      </c>
    </row>
    <row r="88" spans="1:4">
      <c r="A88" s="71">
        <v>87</v>
      </c>
      <c r="B88" s="71" t="s">
        <v>1705</v>
      </c>
      <c r="C88" s="71" t="s">
        <v>1729</v>
      </c>
      <c r="D88" s="71" t="s">
        <v>1730</v>
      </c>
    </row>
    <row r="89" spans="1:4">
      <c r="A89" s="71">
        <v>88</v>
      </c>
      <c r="B89" s="71" t="s">
        <v>1705</v>
      </c>
      <c r="C89" s="71" t="s">
        <v>1731</v>
      </c>
      <c r="D89" s="71" t="s">
        <v>1732</v>
      </c>
    </row>
    <row r="90" spans="1:4">
      <c r="A90" s="71">
        <v>89</v>
      </c>
      <c r="B90" s="71" t="s">
        <v>1705</v>
      </c>
      <c r="C90" s="71" t="s">
        <v>1733</v>
      </c>
      <c r="D90" s="71" t="s">
        <v>1734</v>
      </c>
    </row>
    <row r="91" spans="1:4">
      <c r="A91" s="71">
        <v>90</v>
      </c>
      <c r="B91" s="71" t="s">
        <v>1705</v>
      </c>
      <c r="C91" s="71" t="s">
        <v>1735</v>
      </c>
      <c r="D91" s="71" t="s">
        <v>1736</v>
      </c>
    </row>
    <row r="92" spans="1:4">
      <c r="A92" s="71">
        <v>91</v>
      </c>
      <c r="B92" s="71" t="s">
        <v>1705</v>
      </c>
      <c r="C92" s="71" t="s">
        <v>1737</v>
      </c>
      <c r="D92" s="71" t="s">
        <v>1738</v>
      </c>
    </row>
    <row r="93" spans="1:4">
      <c r="A93" s="71">
        <v>92</v>
      </c>
      <c r="B93" s="71" t="s">
        <v>1705</v>
      </c>
      <c r="C93" s="71" t="s">
        <v>1739</v>
      </c>
      <c r="D93" s="71" t="s">
        <v>1740</v>
      </c>
    </row>
    <row r="94" spans="1:4">
      <c r="A94" s="71">
        <v>93</v>
      </c>
      <c r="B94" s="71" t="s">
        <v>1705</v>
      </c>
      <c r="C94" s="71" t="s">
        <v>1741</v>
      </c>
      <c r="D94" s="71" t="s">
        <v>1742</v>
      </c>
    </row>
    <row r="95" spans="1:4">
      <c r="A95" s="71">
        <v>94</v>
      </c>
      <c r="B95" s="71" t="s">
        <v>1705</v>
      </c>
      <c r="C95" s="71" t="s">
        <v>1743</v>
      </c>
      <c r="D95" s="71" t="s">
        <v>1744</v>
      </c>
    </row>
    <row r="96" spans="1:4">
      <c r="A96" s="71">
        <v>95</v>
      </c>
      <c r="B96" s="71" t="s">
        <v>1705</v>
      </c>
      <c r="C96" s="71" t="s">
        <v>1745</v>
      </c>
      <c r="D96" s="71" t="s">
        <v>1746</v>
      </c>
    </row>
    <row r="97" spans="1:4">
      <c r="A97" s="71">
        <v>96</v>
      </c>
      <c r="B97" s="71" t="s">
        <v>1705</v>
      </c>
      <c r="C97" s="71" t="s">
        <v>1747</v>
      </c>
      <c r="D97" s="71" t="s">
        <v>1748</v>
      </c>
    </row>
    <row r="98" spans="1:4">
      <c r="A98" s="71">
        <v>97</v>
      </c>
      <c r="B98" s="71" t="s">
        <v>1705</v>
      </c>
      <c r="C98" s="71" t="s">
        <v>1749</v>
      </c>
      <c r="D98" s="71" t="s">
        <v>1750</v>
      </c>
    </row>
    <row r="99" spans="1:4">
      <c r="A99" s="71">
        <v>98</v>
      </c>
      <c r="B99" s="71" t="s">
        <v>1705</v>
      </c>
      <c r="C99" s="71" t="s">
        <v>1645</v>
      </c>
      <c r="D99" s="71" t="s">
        <v>1751</v>
      </c>
    </row>
    <row r="100" spans="1:4">
      <c r="A100" s="71">
        <v>99</v>
      </c>
      <c r="B100" s="71" t="s">
        <v>1705</v>
      </c>
      <c r="C100" s="71" t="s">
        <v>1752</v>
      </c>
      <c r="D100" s="71" t="s">
        <v>1753</v>
      </c>
    </row>
    <row r="101" spans="1:4">
      <c r="A101" s="71">
        <v>100</v>
      </c>
      <c r="B101" s="71" t="s">
        <v>1705</v>
      </c>
      <c r="C101" s="71" t="s">
        <v>1754</v>
      </c>
      <c r="D101" s="71" t="s">
        <v>1755</v>
      </c>
    </row>
    <row r="102" spans="1:4">
      <c r="A102" s="71">
        <v>101</v>
      </c>
      <c r="B102" s="71" t="s">
        <v>1705</v>
      </c>
      <c r="C102" s="71" t="s">
        <v>1756</v>
      </c>
      <c r="D102" s="71" t="s">
        <v>1757</v>
      </c>
    </row>
    <row r="103" spans="1:4">
      <c r="A103" s="71">
        <v>102</v>
      </c>
      <c r="B103" s="71" t="s">
        <v>1758</v>
      </c>
      <c r="C103" s="71" t="s">
        <v>1758</v>
      </c>
      <c r="D103" s="71" t="s">
        <v>1759</v>
      </c>
    </row>
    <row r="104" spans="1:4">
      <c r="A104" s="71">
        <v>103</v>
      </c>
      <c r="B104" s="71" t="s">
        <v>1758</v>
      </c>
      <c r="C104" s="71" t="s">
        <v>1760</v>
      </c>
      <c r="D104" s="71" t="s">
        <v>1761</v>
      </c>
    </row>
    <row r="105" spans="1:4">
      <c r="A105" s="71">
        <v>104</v>
      </c>
      <c r="B105" s="71" t="s">
        <v>1758</v>
      </c>
      <c r="C105" s="71" t="s">
        <v>1762</v>
      </c>
      <c r="D105" s="71" t="s">
        <v>1763</v>
      </c>
    </row>
    <row r="106" spans="1:4">
      <c r="A106" s="71">
        <v>105</v>
      </c>
      <c r="B106" s="71" t="s">
        <v>1758</v>
      </c>
      <c r="C106" s="71" t="s">
        <v>1764</v>
      </c>
      <c r="D106" s="71" t="s">
        <v>1765</v>
      </c>
    </row>
    <row r="107" spans="1:4">
      <c r="A107" s="71">
        <v>106</v>
      </c>
      <c r="B107" s="71" t="s">
        <v>1758</v>
      </c>
      <c r="C107" s="71" t="s">
        <v>1766</v>
      </c>
      <c r="D107" s="71" t="s">
        <v>1767</v>
      </c>
    </row>
    <row r="108" spans="1:4">
      <c r="A108" s="71">
        <v>107</v>
      </c>
      <c r="B108" s="71" t="s">
        <v>1758</v>
      </c>
      <c r="C108" s="71" t="s">
        <v>1768</v>
      </c>
      <c r="D108" s="71" t="s">
        <v>1769</v>
      </c>
    </row>
    <row r="109" spans="1:4">
      <c r="A109" s="71">
        <v>108</v>
      </c>
      <c r="B109" s="71" t="s">
        <v>1758</v>
      </c>
      <c r="C109" s="71" t="s">
        <v>1770</v>
      </c>
      <c r="D109" s="71" t="s">
        <v>1771</v>
      </c>
    </row>
    <row r="110" spans="1:4">
      <c r="A110" s="71">
        <v>109</v>
      </c>
      <c r="B110" s="71" t="s">
        <v>1758</v>
      </c>
      <c r="C110" s="71" t="s">
        <v>1772</v>
      </c>
      <c r="D110" s="71" t="s">
        <v>1773</v>
      </c>
    </row>
    <row r="111" spans="1:4">
      <c r="A111" s="71">
        <v>110</v>
      </c>
      <c r="B111" s="71" t="s">
        <v>1758</v>
      </c>
      <c r="C111" s="71" t="s">
        <v>1774</v>
      </c>
      <c r="D111" s="71" t="s">
        <v>1775</v>
      </c>
    </row>
    <row r="112" spans="1:4">
      <c r="A112" s="71">
        <v>111</v>
      </c>
      <c r="B112" s="71" t="s">
        <v>1758</v>
      </c>
      <c r="C112" s="71" t="s">
        <v>1776</v>
      </c>
      <c r="D112" s="71" t="s">
        <v>1777</v>
      </c>
    </row>
    <row r="113" spans="1:4">
      <c r="A113" s="71">
        <v>112</v>
      </c>
      <c r="B113" s="71" t="s">
        <v>1758</v>
      </c>
      <c r="C113" s="71" t="s">
        <v>1778</v>
      </c>
      <c r="D113" s="71" t="s">
        <v>1779</v>
      </c>
    </row>
    <row r="114" spans="1:4">
      <c r="A114" s="71">
        <v>113</v>
      </c>
      <c r="B114" s="71" t="s">
        <v>1758</v>
      </c>
      <c r="C114" s="71" t="s">
        <v>1780</v>
      </c>
      <c r="D114" s="71" t="s">
        <v>1781</v>
      </c>
    </row>
    <row r="115" spans="1:4">
      <c r="A115" s="71">
        <v>114</v>
      </c>
      <c r="B115" s="71" t="s">
        <v>1758</v>
      </c>
      <c r="C115" s="71" t="s">
        <v>1782</v>
      </c>
      <c r="D115" s="71" t="s">
        <v>1783</v>
      </c>
    </row>
    <row r="116" spans="1:4">
      <c r="A116" s="71">
        <v>115</v>
      </c>
      <c r="B116" s="71" t="s">
        <v>1758</v>
      </c>
      <c r="C116" s="71" t="s">
        <v>1784</v>
      </c>
      <c r="D116" s="71" t="s">
        <v>1785</v>
      </c>
    </row>
    <row r="117" spans="1:4">
      <c r="A117" s="71">
        <v>116</v>
      </c>
      <c r="B117" s="71" t="s">
        <v>1758</v>
      </c>
      <c r="C117" s="71" t="s">
        <v>1786</v>
      </c>
      <c r="D117" s="71" t="s">
        <v>1787</v>
      </c>
    </row>
    <row r="118" spans="1:4">
      <c r="A118" s="71">
        <v>117</v>
      </c>
      <c r="B118" s="71" t="s">
        <v>1758</v>
      </c>
      <c r="C118" s="71" t="s">
        <v>1788</v>
      </c>
      <c r="D118" s="71" t="s">
        <v>1789</v>
      </c>
    </row>
    <row r="119" spans="1:4">
      <c r="A119" s="71">
        <v>118</v>
      </c>
      <c r="B119" s="71" t="s">
        <v>1758</v>
      </c>
      <c r="C119" s="71" t="s">
        <v>1790</v>
      </c>
      <c r="D119" s="71" t="s">
        <v>1791</v>
      </c>
    </row>
    <row r="120" spans="1:4">
      <c r="A120" s="71">
        <v>119</v>
      </c>
      <c r="B120" s="71" t="s">
        <v>1758</v>
      </c>
      <c r="C120" s="71" t="s">
        <v>1792</v>
      </c>
      <c r="D120" s="71" t="s">
        <v>1793</v>
      </c>
    </row>
    <row r="121" spans="1:4">
      <c r="A121" s="71">
        <v>120</v>
      </c>
      <c r="B121" s="71" t="s">
        <v>1758</v>
      </c>
      <c r="C121" s="71" t="s">
        <v>1794</v>
      </c>
      <c r="D121" s="71" t="s">
        <v>1795</v>
      </c>
    </row>
    <row r="122" spans="1:4">
      <c r="A122" s="71">
        <v>121</v>
      </c>
      <c r="B122" s="71" t="s">
        <v>1758</v>
      </c>
      <c r="C122" s="71" t="s">
        <v>1796</v>
      </c>
      <c r="D122" s="71" t="s">
        <v>1797</v>
      </c>
    </row>
    <row r="123" spans="1:4">
      <c r="A123" s="71">
        <v>122</v>
      </c>
      <c r="B123" s="71" t="s">
        <v>1758</v>
      </c>
      <c r="C123" s="71" t="s">
        <v>1798</v>
      </c>
      <c r="D123" s="71" t="s">
        <v>1799</v>
      </c>
    </row>
    <row r="124" spans="1:4">
      <c r="A124" s="71">
        <v>123</v>
      </c>
      <c r="B124" s="71" t="s">
        <v>1800</v>
      </c>
      <c r="C124" s="71" t="s">
        <v>1800</v>
      </c>
      <c r="D124" s="71" t="s">
        <v>1801</v>
      </c>
    </row>
    <row r="125" spans="1:4">
      <c r="A125" s="71">
        <v>124</v>
      </c>
      <c r="B125" s="71" t="s">
        <v>1800</v>
      </c>
      <c r="C125" s="71" t="s">
        <v>1802</v>
      </c>
      <c r="D125" s="71" t="s">
        <v>1803</v>
      </c>
    </row>
    <row r="126" spans="1:4">
      <c r="A126" s="71">
        <v>125</v>
      </c>
      <c r="B126" s="71" t="s">
        <v>1800</v>
      </c>
      <c r="C126" s="71" t="s">
        <v>1804</v>
      </c>
      <c r="D126" s="71" t="s">
        <v>1805</v>
      </c>
    </row>
    <row r="127" spans="1:4">
      <c r="A127" s="71">
        <v>126</v>
      </c>
      <c r="B127" s="71" t="s">
        <v>1800</v>
      </c>
      <c r="C127" s="71" t="s">
        <v>1806</v>
      </c>
      <c r="D127" s="71" t="s">
        <v>1807</v>
      </c>
    </row>
    <row r="128" spans="1:4">
      <c r="A128" s="71">
        <v>127</v>
      </c>
      <c r="B128" s="71" t="s">
        <v>1800</v>
      </c>
      <c r="C128" s="71" t="s">
        <v>1808</v>
      </c>
      <c r="D128" s="71" t="s">
        <v>1809</v>
      </c>
    </row>
    <row r="129" spans="1:4">
      <c r="A129" s="71">
        <v>128</v>
      </c>
      <c r="B129" s="71" t="s">
        <v>1800</v>
      </c>
      <c r="C129" s="71" t="s">
        <v>1810</v>
      </c>
      <c r="D129" s="71" t="s">
        <v>1811</v>
      </c>
    </row>
    <row r="130" spans="1:4">
      <c r="A130" s="71">
        <v>129</v>
      </c>
      <c r="B130" s="71" t="s">
        <v>1800</v>
      </c>
      <c r="C130" s="71" t="s">
        <v>1812</v>
      </c>
      <c r="D130" s="71" t="s">
        <v>1813</v>
      </c>
    </row>
    <row r="131" spans="1:4">
      <c r="A131" s="71">
        <v>130</v>
      </c>
      <c r="B131" s="71" t="s">
        <v>1800</v>
      </c>
      <c r="C131" s="71" t="s">
        <v>1814</v>
      </c>
      <c r="D131" s="71" t="s">
        <v>1815</v>
      </c>
    </row>
    <row r="132" spans="1:4">
      <c r="A132" s="71">
        <v>131</v>
      </c>
      <c r="B132" s="71" t="s">
        <v>1800</v>
      </c>
      <c r="C132" s="71" t="s">
        <v>1816</v>
      </c>
      <c r="D132" s="71" t="s">
        <v>1817</v>
      </c>
    </row>
    <row r="133" spans="1:4">
      <c r="A133" s="71">
        <v>132</v>
      </c>
      <c r="B133" s="71" t="s">
        <v>1800</v>
      </c>
      <c r="C133" s="71" t="s">
        <v>1818</v>
      </c>
      <c r="D133" s="71" t="s">
        <v>1819</v>
      </c>
    </row>
    <row r="134" spans="1:4">
      <c r="A134" s="71">
        <v>133</v>
      </c>
      <c r="B134" s="71" t="s">
        <v>1800</v>
      </c>
      <c r="C134" s="71" t="s">
        <v>1820</v>
      </c>
      <c r="D134" s="71" t="s">
        <v>1821</v>
      </c>
    </row>
    <row r="135" spans="1:4">
      <c r="A135" s="71">
        <v>134</v>
      </c>
      <c r="B135" s="71" t="s">
        <v>1800</v>
      </c>
      <c r="C135" s="71" t="s">
        <v>1822</v>
      </c>
      <c r="D135" s="71" t="s">
        <v>1823</v>
      </c>
    </row>
    <row r="136" spans="1:4">
      <c r="A136" s="71">
        <v>135</v>
      </c>
      <c r="B136" s="71" t="s">
        <v>1800</v>
      </c>
      <c r="C136" s="71" t="s">
        <v>1824</v>
      </c>
      <c r="D136" s="71" t="s">
        <v>1825</v>
      </c>
    </row>
    <row r="137" spans="1:4">
      <c r="A137" s="71">
        <v>136</v>
      </c>
      <c r="B137" s="71" t="s">
        <v>1800</v>
      </c>
      <c r="C137" s="71" t="s">
        <v>1826</v>
      </c>
      <c r="D137" s="71" t="s">
        <v>1827</v>
      </c>
    </row>
    <row r="138" spans="1:4">
      <c r="A138" s="71">
        <v>137</v>
      </c>
      <c r="B138" s="71" t="s">
        <v>1800</v>
      </c>
      <c r="C138" s="71" t="s">
        <v>1828</v>
      </c>
      <c r="D138" s="71" t="s">
        <v>1829</v>
      </c>
    </row>
    <row r="139" spans="1:4">
      <c r="A139" s="71">
        <v>138</v>
      </c>
      <c r="B139" s="71" t="s">
        <v>1800</v>
      </c>
      <c r="C139" s="71" t="s">
        <v>1830</v>
      </c>
      <c r="D139" s="71" t="s">
        <v>1831</v>
      </c>
    </row>
    <row r="140" spans="1:4">
      <c r="A140" s="71">
        <v>139</v>
      </c>
      <c r="B140" s="71" t="s">
        <v>1800</v>
      </c>
      <c r="C140" s="71" t="s">
        <v>1832</v>
      </c>
      <c r="D140" s="71" t="s">
        <v>1833</v>
      </c>
    </row>
    <row r="141" spans="1:4">
      <c r="A141" s="71">
        <v>140</v>
      </c>
      <c r="B141" s="71" t="s">
        <v>1800</v>
      </c>
      <c r="C141" s="71" t="s">
        <v>1834</v>
      </c>
      <c r="D141" s="71" t="s">
        <v>1835</v>
      </c>
    </row>
    <row r="142" spans="1:4">
      <c r="A142" s="71">
        <v>141</v>
      </c>
      <c r="B142" s="71" t="s">
        <v>1800</v>
      </c>
      <c r="C142" s="71" t="s">
        <v>1836</v>
      </c>
      <c r="D142" s="71" t="s">
        <v>1837</v>
      </c>
    </row>
    <row r="143" spans="1:4">
      <c r="A143" s="71">
        <v>142</v>
      </c>
      <c r="B143" s="71" t="s">
        <v>1800</v>
      </c>
      <c r="C143" s="71" t="s">
        <v>1838</v>
      </c>
      <c r="D143" s="71" t="s">
        <v>1839</v>
      </c>
    </row>
    <row r="144" spans="1:4">
      <c r="A144" s="71">
        <v>143</v>
      </c>
      <c r="B144" s="71" t="s">
        <v>1800</v>
      </c>
      <c r="C144" s="71" t="s">
        <v>1840</v>
      </c>
      <c r="D144" s="71" t="s">
        <v>1841</v>
      </c>
    </row>
    <row r="145" spans="1:4">
      <c r="A145" s="71">
        <v>144</v>
      </c>
      <c r="B145" s="71" t="s">
        <v>1800</v>
      </c>
      <c r="C145" s="71" t="s">
        <v>1842</v>
      </c>
      <c r="D145" s="71" t="s">
        <v>1843</v>
      </c>
    </row>
    <row r="146" spans="1:4">
      <c r="A146" s="71">
        <v>145</v>
      </c>
      <c r="B146" s="71" t="s">
        <v>1844</v>
      </c>
      <c r="C146" s="71" t="s">
        <v>1846</v>
      </c>
      <c r="D146" s="71" t="s">
        <v>1847</v>
      </c>
    </row>
    <row r="147" spans="1:4">
      <c r="A147" s="71">
        <v>146</v>
      </c>
      <c r="B147" s="71" t="s">
        <v>1844</v>
      </c>
      <c r="C147" s="71" t="s">
        <v>1844</v>
      </c>
      <c r="D147" s="71" t="s">
        <v>1845</v>
      </c>
    </row>
    <row r="148" spans="1:4">
      <c r="A148" s="71">
        <v>147</v>
      </c>
      <c r="B148" s="71" t="s">
        <v>1844</v>
      </c>
      <c r="C148" s="71" t="s">
        <v>1848</v>
      </c>
      <c r="D148" s="71" t="s">
        <v>1849</v>
      </c>
    </row>
    <row r="149" spans="1:4">
      <c r="A149" s="71">
        <v>148</v>
      </c>
      <c r="B149" s="71" t="s">
        <v>1844</v>
      </c>
      <c r="C149" s="71" t="s">
        <v>1802</v>
      </c>
      <c r="D149" s="71" t="s">
        <v>1850</v>
      </c>
    </row>
    <row r="150" spans="1:4">
      <c r="A150" s="71">
        <v>149</v>
      </c>
      <c r="B150" s="71" t="s">
        <v>1844</v>
      </c>
      <c r="C150" s="71" t="s">
        <v>1851</v>
      </c>
      <c r="D150" s="71" t="s">
        <v>1852</v>
      </c>
    </row>
    <row r="151" spans="1:4">
      <c r="A151" s="71">
        <v>150</v>
      </c>
      <c r="B151" s="71" t="s">
        <v>1844</v>
      </c>
      <c r="C151" s="71" t="s">
        <v>1853</v>
      </c>
      <c r="D151" s="71" t="s">
        <v>1854</v>
      </c>
    </row>
    <row r="152" spans="1:4">
      <c r="A152" s="71">
        <v>151</v>
      </c>
      <c r="B152" s="71" t="s">
        <v>1844</v>
      </c>
      <c r="C152" s="71" t="s">
        <v>1806</v>
      </c>
      <c r="D152" s="71" t="s">
        <v>1855</v>
      </c>
    </row>
    <row r="153" spans="1:4">
      <c r="A153" s="71">
        <v>152</v>
      </c>
      <c r="B153" s="71" t="s">
        <v>1844</v>
      </c>
      <c r="C153" s="71" t="s">
        <v>1856</v>
      </c>
      <c r="D153" s="71" t="s">
        <v>1857</v>
      </c>
    </row>
    <row r="154" spans="1:4">
      <c r="A154" s="71">
        <v>153</v>
      </c>
      <c r="B154" s="71" t="s">
        <v>1844</v>
      </c>
      <c r="C154" s="71" t="s">
        <v>1858</v>
      </c>
      <c r="D154" s="71" t="s">
        <v>1859</v>
      </c>
    </row>
    <row r="155" spans="1:4">
      <c r="A155" s="71">
        <v>154</v>
      </c>
      <c r="B155" s="71" t="s">
        <v>1844</v>
      </c>
      <c r="C155" s="71" t="s">
        <v>1860</v>
      </c>
      <c r="D155" s="71" t="s">
        <v>1861</v>
      </c>
    </row>
    <row r="156" spans="1:4">
      <c r="A156" s="71">
        <v>155</v>
      </c>
      <c r="B156" s="71" t="s">
        <v>1844</v>
      </c>
      <c r="C156" s="71" t="s">
        <v>1862</v>
      </c>
      <c r="D156" s="71" t="s">
        <v>1863</v>
      </c>
    </row>
    <row r="157" spans="1:4">
      <c r="A157" s="71">
        <v>156</v>
      </c>
      <c r="B157" s="71" t="s">
        <v>1844</v>
      </c>
      <c r="C157" s="71" t="s">
        <v>1864</v>
      </c>
      <c r="D157" s="71" t="s">
        <v>1865</v>
      </c>
    </row>
    <row r="158" spans="1:4">
      <c r="A158" s="71">
        <v>157</v>
      </c>
      <c r="B158" s="71" t="s">
        <v>1844</v>
      </c>
      <c r="C158" s="71" t="s">
        <v>1866</v>
      </c>
      <c r="D158" s="71" t="s">
        <v>1867</v>
      </c>
    </row>
    <row r="159" spans="1:4">
      <c r="A159" s="71">
        <v>158</v>
      </c>
      <c r="B159" s="71" t="s">
        <v>1844</v>
      </c>
      <c r="C159" s="71" t="s">
        <v>1868</v>
      </c>
      <c r="D159" s="71" t="s">
        <v>1869</v>
      </c>
    </row>
    <row r="160" spans="1:4">
      <c r="A160" s="71">
        <v>159</v>
      </c>
      <c r="B160" s="71" t="s">
        <v>1844</v>
      </c>
      <c r="C160" s="71" t="s">
        <v>1870</v>
      </c>
      <c r="D160" s="71" t="s">
        <v>1871</v>
      </c>
    </row>
    <row r="161" spans="1:4">
      <c r="A161" s="71">
        <v>160</v>
      </c>
      <c r="B161" s="71" t="s">
        <v>1844</v>
      </c>
      <c r="C161" s="71" t="s">
        <v>1872</v>
      </c>
      <c r="D161" s="71" t="s">
        <v>1873</v>
      </c>
    </row>
    <row r="162" spans="1:4">
      <c r="A162" s="71">
        <v>161</v>
      </c>
      <c r="B162" s="71" t="s">
        <v>1844</v>
      </c>
      <c r="C162" s="71" t="s">
        <v>1874</v>
      </c>
      <c r="D162" s="71" t="s">
        <v>1875</v>
      </c>
    </row>
    <row r="163" spans="1:4">
      <c r="A163" s="71">
        <v>162</v>
      </c>
      <c r="B163" s="71" t="s">
        <v>1844</v>
      </c>
      <c r="C163" s="71" t="s">
        <v>1876</v>
      </c>
      <c r="D163" s="71" t="s">
        <v>1877</v>
      </c>
    </row>
    <row r="164" spans="1:4">
      <c r="A164" s="71">
        <v>163</v>
      </c>
      <c r="B164" s="71" t="s">
        <v>1844</v>
      </c>
      <c r="C164" s="71" t="s">
        <v>1878</v>
      </c>
      <c r="D164" s="71" t="s">
        <v>1879</v>
      </c>
    </row>
    <row r="165" spans="1:4">
      <c r="A165" s="71">
        <v>164</v>
      </c>
      <c r="B165" s="71" t="s">
        <v>1844</v>
      </c>
      <c r="C165" s="71" t="s">
        <v>1880</v>
      </c>
      <c r="D165" s="71" t="s">
        <v>1881</v>
      </c>
    </row>
    <row r="166" spans="1:4">
      <c r="A166" s="71">
        <v>165</v>
      </c>
      <c r="B166" s="71" t="s">
        <v>1844</v>
      </c>
      <c r="C166" s="71" t="s">
        <v>1882</v>
      </c>
      <c r="D166" s="71" t="s">
        <v>1883</v>
      </c>
    </row>
    <row r="167" spans="1:4">
      <c r="A167" s="71">
        <v>166</v>
      </c>
      <c r="B167" s="71" t="s">
        <v>1844</v>
      </c>
      <c r="C167" s="71" t="s">
        <v>1884</v>
      </c>
      <c r="D167" s="71" t="s">
        <v>1885</v>
      </c>
    </row>
    <row r="168" spans="1:4">
      <c r="A168" s="71">
        <v>167</v>
      </c>
      <c r="B168" s="71" t="s">
        <v>1844</v>
      </c>
      <c r="C168" s="71" t="s">
        <v>1886</v>
      </c>
      <c r="D168" s="71" t="s">
        <v>1887</v>
      </c>
    </row>
    <row r="169" spans="1:4">
      <c r="A169" s="71">
        <v>168</v>
      </c>
      <c r="B169" s="71" t="s">
        <v>1844</v>
      </c>
      <c r="C169" s="71" t="s">
        <v>1888</v>
      </c>
      <c r="D169" s="71" t="s">
        <v>1889</v>
      </c>
    </row>
    <row r="170" spans="1:4">
      <c r="A170" s="71">
        <v>169</v>
      </c>
      <c r="B170" s="71" t="s">
        <v>1844</v>
      </c>
      <c r="C170" s="71" t="s">
        <v>1890</v>
      </c>
      <c r="D170" s="71" t="s">
        <v>1891</v>
      </c>
    </row>
    <row r="171" spans="1:4">
      <c r="A171" s="71">
        <v>170</v>
      </c>
      <c r="B171" s="71" t="s">
        <v>1844</v>
      </c>
      <c r="C171" s="71" t="s">
        <v>1892</v>
      </c>
      <c r="D171" s="71" t="s">
        <v>1893</v>
      </c>
    </row>
    <row r="172" spans="1:4">
      <c r="A172" s="71">
        <v>171</v>
      </c>
      <c r="B172" s="71" t="s">
        <v>1844</v>
      </c>
      <c r="C172" s="71" t="s">
        <v>1894</v>
      </c>
      <c r="D172" s="71" t="s">
        <v>1895</v>
      </c>
    </row>
    <row r="173" spans="1:4">
      <c r="A173" s="71">
        <v>172</v>
      </c>
      <c r="B173" s="71" t="s">
        <v>1844</v>
      </c>
      <c r="C173" s="71" t="s">
        <v>1896</v>
      </c>
      <c r="D173" s="71" t="s">
        <v>1897</v>
      </c>
    </row>
    <row r="174" spans="1:4">
      <c r="A174" s="71">
        <v>173</v>
      </c>
      <c r="B174" s="71" t="s">
        <v>1844</v>
      </c>
      <c r="C174" s="71" t="s">
        <v>1898</v>
      </c>
      <c r="D174" s="71" t="s">
        <v>1899</v>
      </c>
    </row>
    <row r="175" spans="1:4">
      <c r="A175" s="71">
        <v>174</v>
      </c>
      <c r="B175" s="71" t="s">
        <v>1844</v>
      </c>
      <c r="C175" s="71" t="s">
        <v>1900</v>
      </c>
      <c r="D175" s="71" t="s">
        <v>1901</v>
      </c>
    </row>
    <row r="176" spans="1:4">
      <c r="A176" s="71">
        <v>175</v>
      </c>
      <c r="B176" s="71" t="s">
        <v>1844</v>
      </c>
      <c r="C176" s="71" t="s">
        <v>1902</v>
      </c>
      <c r="D176" s="71" t="s">
        <v>1903</v>
      </c>
    </row>
    <row r="177" spans="1:4">
      <c r="A177" s="71">
        <v>176</v>
      </c>
      <c r="B177" s="71" t="s">
        <v>1844</v>
      </c>
      <c r="C177" s="71" t="s">
        <v>1904</v>
      </c>
      <c r="D177" s="71" t="s">
        <v>1905</v>
      </c>
    </row>
    <row r="178" spans="1:4">
      <c r="A178" s="71">
        <v>177</v>
      </c>
      <c r="B178" s="71" t="s">
        <v>1844</v>
      </c>
      <c r="C178" s="71" t="s">
        <v>1906</v>
      </c>
      <c r="D178" s="71" t="s">
        <v>1907</v>
      </c>
    </row>
    <row r="179" spans="1:4">
      <c r="A179" s="71">
        <v>178</v>
      </c>
      <c r="B179" s="71" t="s">
        <v>1844</v>
      </c>
      <c r="C179" s="71" t="s">
        <v>1908</v>
      </c>
      <c r="D179" s="71" t="s">
        <v>1909</v>
      </c>
    </row>
    <row r="180" spans="1:4">
      <c r="A180" s="71">
        <v>179</v>
      </c>
      <c r="B180" s="71" t="s">
        <v>1844</v>
      </c>
      <c r="C180" s="71" t="s">
        <v>1910</v>
      </c>
      <c r="D180" s="71" t="s">
        <v>1911</v>
      </c>
    </row>
    <row r="181" spans="1:4">
      <c r="A181" s="71">
        <v>180</v>
      </c>
      <c r="B181" s="71" t="s">
        <v>1844</v>
      </c>
      <c r="C181" s="71" t="s">
        <v>1912</v>
      </c>
      <c r="D181" s="71" t="s">
        <v>1913</v>
      </c>
    </row>
    <row r="182" spans="1:4">
      <c r="A182" s="71">
        <v>181</v>
      </c>
      <c r="B182" s="71" t="s">
        <v>1844</v>
      </c>
      <c r="C182" s="71" t="s">
        <v>1914</v>
      </c>
      <c r="D182" s="71" t="s">
        <v>1915</v>
      </c>
    </row>
    <row r="183" spans="1:4">
      <c r="A183" s="71">
        <v>182</v>
      </c>
      <c r="B183" s="71" t="s">
        <v>1844</v>
      </c>
      <c r="C183" s="71" t="s">
        <v>1916</v>
      </c>
      <c r="D183" s="71" t="s">
        <v>1917</v>
      </c>
    </row>
    <row r="184" spans="1:4">
      <c r="A184" s="71">
        <v>183</v>
      </c>
      <c r="B184" s="71" t="s">
        <v>1918</v>
      </c>
      <c r="C184" s="71" t="s">
        <v>1920</v>
      </c>
      <c r="D184" s="71" t="s">
        <v>1921</v>
      </c>
    </row>
    <row r="185" spans="1:4">
      <c r="A185" s="71">
        <v>184</v>
      </c>
      <c r="B185" s="71" t="s">
        <v>1918</v>
      </c>
      <c r="C185" s="71" t="s">
        <v>1918</v>
      </c>
      <c r="D185" s="71" t="s">
        <v>1919</v>
      </c>
    </row>
    <row r="186" spans="1:4">
      <c r="A186" s="71">
        <v>185</v>
      </c>
      <c r="B186" s="71" t="s">
        <v>1918</v>
      </c>
      <c r="C186" s="71" t="s">
        <v>1922</v>
      </c>
      <c r="D186" s="71" t="s">
        <v>1923</v>
      </c>
    </row>
    <row r="187" spans="1:4">
      <c r="A187" s="71">
        <v>186</v>
      </c>
      <c r="B187" s="71" t="s">
        <v>1918</v>
      </c>
      <c r="C187" s="71" t="s">
        <v>1924</v>
      </c>
      <c r="D187" s="71" t="s">
        <v>1925</v>
      </c>
    </row>
    <row r="188" spans="1:4">
      <c r="A188" s="71">
        <v>187</v>
      </c>
      <c r="B188" s="71" t="s">
        <v>1918</v>
      </c>
      <c r="C188" s="71" t="s">
        <v>1926</v>
      </c>
      <c r="D188" s="71" t="s">
        <v>1927</v>
      </c>
    </row>
    <row r="189" spans="1:4">
      <c r="A189" s="71">
        <v>188</v>
      </c>
      <c r="B189" s="71" t="s">
        <v>1918</v>
      </c>
      <c r="C189" s="71" t="s">
        <v>1928</v>
      </c>
      <c r="D189" s="71" t="s">
        <v>1929</v>
      </c>
    </row>
    <row r="190" spans="1:4">
      <c r="A190" s="71">
        <v>189</v>
      </c>
      <c r="B190" s="71" t="s">
        <v>1918</v>
      </c>
      <c r="C190" s="71" t="s">
        <v>1930</v>
      </c>
      <c r="D190" s="71" t="s">
        <v>1931</v>
      </c>
    </row>
    <row r="191" spans="1:4">
      <c r="A191" s="71">
        <v>190</v>
      </c>
      <c r="B191" s="71" t="s">
        <v>1918</v>
      </c>
      <c r="C191" s="71" t="s">
        <v>1932</v>
      </c>
      <c r="D191" s="71" t="s">
        <v>1933</v>
      </c>
    </row>
    <row r="192" spans="1:4">
      <c r="A192" s="71">
        <v>191</v>
      </c>
      <c r="B192" s="71" t="s">
        <v>1918</v>
      </c>
      <c r="C192" s="71" t="s">
        <v>1934</v>
      </c>
      <c r="D192" s="71" t="s">
        <v>1935</v>
      </c>
    </row>
    <row r="193" spans="1:4">
      <c r="A193" s="71">
        <v>192</v>
      </c>
      <c r="B193" s="71" t="s">
        <v>1918</v>
      </c>
      <c r="C193" s="71" t="s">
        <v>1936</v>
      </c>
      <c r="D193" s="71" t="s">
        <v>1937</v>
      </c>
    </row>
    <row r="194" spans="1:4">
      <c r="A194" s="71">
        <v>193</v>
      </c>
      <c r="B194" s="71" t="s">
        <v>1918</v>
      </c>
      <c r="C194" s="71" t="s">
        <v>1938</v>
      </c>
      <c r="D194" s="71" t="s">
        <v>1939</v>
      </c>
    </row>
    <row r="195" spans="1:4">
      <c r="A195" s="71">
        <v>194</v>
      </c>
      <c r="B195" s="71" t="s">
        <v>1918</v>
      </c>
      <c r="C195" s="71" t="s">
        <v>1940</v>
      </c>
      <c r="D195" s="71" t="s">
        <v>1941</v>
      </c>
    </row>
    <row r="196" spans="1:4">
      <c r="A196" s="71">
        <v>195</v>
      </c>
      <c r="B196" s="71" t="s">
        <v>1918</v>
      </c>
      <c r="C196" s="71" t="s">
        <v>1942</v>
      </c>
      <c r="D196" s="71" t="s">
        <v>1943</v>
      </c>
    </row>
    <row r="197" spans="1:4">
      <c r="A197" s="71">
        <v>196</v>
      </c>
      <c r="B197" s="71" t="s">
        <v>1918</v>
      </c>
      <c r="C197" s="71" t="s">
        <v>1944</v>
      </c>
      <c r="D197" s="71" t="s">
        <v>1945</v>
      </c>
    </row>
    <row r="198" spans="1:4">
      <c r="A198" s="71">
        <v>197</v>
      </c>
      <c r="B198" s="71" t="s">
        <v>1918</v>
      </c>
      <c r="C198" s="71" t="s">
        <v>1946</v>
      </c>
      <c r="D198" s="71" t="s">
        <v>1947</v>
      </c>
    </row>
    <row r="199" spans="1:4">
      <c r="A199" s="71">
        <v>198</v>
      </c>
      <c r="B199" s="71" t="s">
        <v>1918</v>
      </c>
      <c r="C199" s="71" t="s">
        <v>1948</v>
      </c>
      <c r="D199" s="71" t="s">
        <v>1949</v>
      </c>
    </row>
    <row r="200" spans="1:4">
      <c r="A200" s="71">
        <v>199</v>
      </c>
      <c r="B200" s="71" t="s">
        <v>1918</v>
      </c>
      <c r="C200" s="71" t="s">
        <v>1950</v>
      </c>
      <c r="D200" s="71" t="s">
        <v>1951</v>
      </c>
    </row>
    <row r="201" spans="1:4">
      <c r="A201" s="71">
        <v>200</v>
      </c>
      <c r="B201" s="71" t="s">
        <v>1918</v>
      </c>
      <c r="C201" s="71" t="s">
        <v>1952</v>
      </c>
      <c r="D201" s="71" t="s">
        <v>1953</v>
      </c>
    </row>
    <row r="202" spans="1:4">
      <c r="A202" s="71">
        <v>201</v>
      </c>
      <c r="B202" s="71" t="s">
        <v>1918</v>
      </c>
      <c r="C202" s="71" t="s">
        <v>1954</v>
      </c>
      <c r="D202" s="71" t="s">
        <v>1955</v>
      </c>
    </row>
    <row r="203" spans="1:4">
      <c r="A203" s="71">
        <v>202</v>
      </c>
      <c r="B203" s="71" t="s">
        <v>1918</v>
      </c>
      <c r="C203" s="71" t="s">
        <v>1956</v>
      </c>
      <c r="D203" s="71" t="s">
        <v>1957</v>
      </c>
    </row>
    <row r="204" spans="1:4">
      <c r="A204" s="71">
        <v>203</v>
      </c>
      <c r="B204" s="71" t="s">
        <v>1918</v>
      </c>
      <c r="C204" s="71" t="s">
        <v>1958</v>
      </c>
      <c r="D204" s="71" t="s">
        <v>1959</v>
      </c>
    </row>
    <row r="205" spans="1:4">
      <c r="A205" s="71">
        <v>204</v>
      </c>
      <c r="B205" s="71" t="s">
        <v>1918</v>
      </c>
      <c r="C205" s="71" t="s">
        <v>1960</v>
      </c>
      <c r="D205" s="71" t="s">
        <v>1961</v>
      </c>
    </row>
    <row r="206" spans="1:4">
      <c r="A206" s="71">
        <v>205</v>
      </c>
      <c r="B206" s="71" t="s">
        <v>1918</v>
      </c>
      <c r="C206" s="71" t="s">
        <v>1962</v>
      </c>
      <c r="D206" s="71" t="s">
        <v>1963</v>
      </c>
    </row>
    <row r="207" spans="1:4">
      <c r="A207" s="71">
        <v>206</v>
      </c>
      <c r="B207" s="71" t="s">
        <v>1964</v>
      </c>
      <c r="C207" s="71" t="s">
        <v>1966</v>
      </c>
      <c r="D207" s="71" t="s">
        <v>1967</v>
      </c>
    </row>
    <row r="208" spans="1:4">
      <c r="A208" s="71">
        <v>207</v>
      </c>
      <c r="B208" s="71" t="s">
        <v>1964</v>
      </c>
      <c r="C208" s="71" t="s">
        <v>1964</v>
      </c>
      <c r="D208" s="71" t="s">
        <v>1965</v>
      </c>
    </row>
    <row r="209" spans="1:4">
      <c r="A209" s="71">
        <v>208</v>
      </c>
      <c r="B209" s="71" t="s">
        <v>1964</v>
      </c>
      <c r="C209" s="71" t="s">
        <v>1968</v>
      </c>
      <c r="D209" s="71" t="s">
        <v>1969</v>
      </c>
    </row>
    <row r="210" spans="1:4">
      <c r="A210" s="71">
        <v>209</v>
      </c>
      <c r="B210" s="71" t="s">
        <v>1964</v>
      </c>
      <c r="C210" s="71" t="s">
        <v>1970</v>
      </c>
      <c r="D210" s="71" t="s">
        <v>1971</v>
      </c>
    </row>
    <row r="211" spans="1:4">
      <c r="A211" s="71">
        <v>210</v>
      </c>
      <c r="B211" s="71" t="s">
        <v>1964</v>
      </c>
      <c r="C211" s="71" t="s">
        <v>1972</v>
      </c>
      <c r="D211" s="71" t="s">
        <v>1973</v>
      </c>
    </row>
    <row r="212" spans="1:4">
      <c r="A212" s="71">
        <v>211</v>
      </c>
      <c r="B212" s="71" t="s">
        <v>1964</v>
      </c>
      <c r="C212" s="71" t="s">
        <v>1974</v>
      </c>
      <c r="D212" s="71" t="s">
        <v>1975</v>
      </c>
    </row>
    <row r="213" spans="1:4">
      <c r="A213" s="71">
        <v>212</v>
      </c>
      <c r="B213" s="71" t="s">
        <v>1964</v>
      </c>
      <c r="C213" s="71" t="s">
        <v>1976</v>
      </c>
      <c r="D213" s="71" t="s">
        <v>1977</v>
      </c>
    </row>
    <row r="214" spans="1:4">
      <c r="A214" s="71">
        <v>213</v>
      </c>
      <c r="B214" s="71" t="s">
        <v>1964</v>
      </c>
      <c r="C214" s="71" t="s">
        <v>1978</v>
      </c>
      <c r="D214" s="71" t="s">
        <v>1979</v>
      </c>
    </row>
    <row r="215" spans="1:4">
      <c r="A215" s="71">
        <v>214</v>
      </c>
      <c r="B215" s="71" t="s">
        <v>1964</v>
      </c>
      <c r="C215" s="71" t="s">
        <v>1980</v>
      </c>
      <c r="D215" s="71" t="s">
        <v>1981</v>
      </c>
    </row>
    <row r="216" spans="1:4">
      <c r="A216" s="71">
        <v>215</v>
      </c>
      <c r="B216" s="71" t="s">
        <v>1964</v>
      </c>
      <c r="C216" s="71" t="s">
        <v>1982</v>
      </c>
      <c r="D216" s="71" t="s">
        <v>1983</v>
      </c>
    </row>
    <row r="217" spans="1:4">
      <c r="A217" s="71">
        <v>216</v>
      </c>
      <c r="B217" s="71" t="s">
        <v>1964</v>
      </c>
      <c r="C217" s="71" t="s">
        <v>1984</v>
      </c>
      <c r="D217" s="71" t="s">
        <v>1985</v>
      </c>
    </row>
    <row r="218" spans="1:4">
      <c r="A218" s="71">
        <v>217</v>
      </c>
      <c r="B218" s="71" t="s">
        <v>1964</v>
      </c>
      <c r="C218" s="71" t="s">
        <v>1986</v>
      </c>
      <c r="D218" s="71" t="s">
        <v>1987</v>
      </c>
    </row>
    <row r="219" spans="1:4">
      <c r="A219" s="71">
        <v>218</v>
      </c>
      <c r="B219" s="71" t="s">
        <v>1964</v>
      </c>
      <c r="C219" s="71" t="s">
        <v>1988</v>
      </c>
      <c r="D219" s="71" t="s">
        <v>1989</v>
      </c>
    </row>
    <row r="220" spans="1:4">
      <c r="A220" s="71">
        <v>219</v>
      </c>
      <c r="B220" s="71" t="s">
        <v>1964</v>
      </c>
      <c r="C220" s="71" t="s">
        <v>1990</v>
      </c>
      <c r="D220" s="71" t="s">
        <v>1991</v>
      </c>
    </row>
    <row r="221" spans="1:4">
      <c r="A221" s="71">
        <v>220</v>
      </c>
      <c r="B221" s="71" t="s">
        <v>1964</v>
      </c>
      <c r="C221" s="71" t="s">
        <v>1992</v>
      </c>
      <c r="D221" s="71" t="s">
        <v>1993</v>
      </c>
    </row>
    <row r="222" spans="1:4">
      <c r="A222" s="71">
        <v>221</v>
      </c>
      <c r="B222" s="71" t="s">
        <v>1964</v>
      </c>
      <c r="C222" s="71" t="s">
        <v>1994</v>
      </c>
      <c r="D222" s="71" t="s">
        <v>1995</v>
      </c>
    </row>
    <row r="223" spans="1:4">
      <c r="A223" s="71">
        <v>222</v>
      </c>
      <c r="B223" s="71" t="s">
        <v>1964</v>
      </c>
      <c r="C223" s="71" t="s">
        <v>1996</v>
      </c>
      <c r="D223" s="71" t="s">
        <v>1997</v>
      </c>
    </row>
    <row r="224" spans="1:4">
      <c r="A224" s="71">
        <v>223</v>
      </c>
      <c r="B224" s="71" t="s">
        <v>1964</v>
      </c>
      <c r="C224" s="71" t="s">
        <v>1998</v>
      </c>
      <c r="D224" s="71" t="s">
        <v>1999</v>
      </c>
    </row>
    <row r="225" spans="1:4">
      <c r="A225" s="71">
        <v>224</v>
      </c>
      <c r="B225" s="71" t="s">
        <v>2000</v>
      </c>
      <c r="C225" s="71" t="s">
        <v>2000</v>
      </c>
      <c r="D225" s="71" t="s">
        <v>2001</v>
      </c>
    </row>
    <row r="226" spans="1:4">
      <c r="A226" s="71">
        <v>225</v>
      </c>
      <c r="B226" s="71" t="s">
        <v>2000</v>
      </c>
      <c r="C226" s="71" t="s">
        <v>2002</v>
      </c>
      <c r="D226" s="71" t="s">
        <v>2003</v>
      </c>
    </row>
    <row r="227" spans="1:4">
      <c r="A227" s="71">
        <v>226</v>
      </c>
      <c r="B227" s="71" t="s">
        <v>2000</v>
      </c>
      <c r="C227" s="71" t="s">
        <v>2004</v>
      </c>
      <c r="D227" s="71" t="s">
        <v>2005</v>
      </c>
    </row>
    <row r="228" spans="1:4">
      <c r="A228" s="71">
        <v>227</v>
      </c>
      <c r="B228" s="71" t="s">
        <v>2000</v>
      </c>
      <c r="C228" s="71" t="s">
        <v>2006</v>
      </c>
      <c r="D228" s="71" t="s">
        <v>2007</v>
      </c>
    </row>
    <row r="229" spans="1:4">
      <c r="A229" s="71">
        <v>228</v>
      </c>
      <c r="B229" s="71" t="s">
        <v>2000</v>
      </c>
      <c r="C229" s="71" t="s">
        <v>2008</v>
      </c>
      <c r="D229" s="71" t="s">
        <v>2009</v>
      </c>
    </row>
    <row r="230" spans="1:4">
      <c r="A230" s="71">
        <v>229</v>
      </c>
      <c r="B230" s="71" t="s">
        <v>2000</v>
      </c>
      <c r="C230" s="71" t="s">
        <v>2010</v>
      </c>
      <c r="D230" s="71" t="s">
        <v>2011</v>
      </c>
    </row>
    <row r="231" spans="1:4">
      <c r="A231" s="71">
        <v>230</v>
      </c>
      <c r="B231" s="71" t="s">
        <v>2000</v>
      </c>
      <c r="C231" s="71" t="s">
        <v>2012</v>
      </c>
      <c r="D231" s="71" t="s">
        <v>2013</v>
      </c>
    </row>
    <row r="232" spans="1:4">
      <c r="A232" s="71">
        <v>231</v>
      </c>
      <c r="B232" s="71" t="s">
        <v>2000</v>
      </c>
      <c r="C232" s="71" t="s">
        <v>2014</v>
      </c>
      <c r="D232" s="71" t="s">
        <v>2015</v>
      </c>
    </row>
    <row r="233" spans="1:4">
      <c r="A233" s="71">
        <v>232</v>
      </c>
      <c r="B233" s="71" t="s">
        <v>2000</v>
      </c>
      <c r="C233" s="71" t="s">
        <v>2016</v>
      </c>
      <c r="D233" s="71" t="s">
        <v>2017</v>
      </c>
    </row>
    <row r="234" spans="1:4">
      <c r="A234" s="71">
        <v>233</v>
      </c>
      <c r="B234" s="71" t="s">
        <v>2000</v>
      </c>
      <c r="C234" s="71" t="s">
        <v>2018</v>
      </c>
      <c r="D234" s="71" t="s">
        <v>2019</v>
      </c>
    </row>
    <row r="235" spans="1:4">
      <c r="A235" s="71">
        <v>234</v>
      </c>
      <c r="B235" s="71" t="s">
        <v>2000</v>
      </c>
      <c r="C235" s="71" t="s">
        <v>2020</v>
      </c>
      <c r="D235" s="71" t="s">
        <v>2021</v>
      </c>
    </row>
    <row r="236" spans="1:4">
      <c r="A236" s="71">
        <v>235</v>
      </c>
      <c r="B236" s="71" t="s">
        <v>2000</v>
      </c>
      <c r="C236" s="71" t="s">
        <v>2022</v>
      </c>
      <c r="D236" s="71" t="s">
        <v>2023</v>
      </c>
    </row>
    <row r="237" spans="1:4">
      <c r="A237" s="71">
        <v>236</v>
      </c>
      <c r="B237" s="71" t="s">
        <v>2000</v>
      </c>
      <c r="C237" s="71" t="s">
        <v>2024</v>
      </c>
      <c r="D237" s="71" t="s">
        <v>2025</v>
      </c>
    </row>
    <row r="238" spans="1:4">
      <c r="A238" s="71">
        <v>237</v>
      </c>
      <c r="B238" s="71" t="s">
        <v>2026</v>
      </c>
      <c r="C238" s="71" t="s">
        <v>2028</v>
      </c>
      <c r="D238" s="71" t="s">
        <v>2029</v>
      </c>
    </row>
    <row r="239" spans="1:4">
      <c r="A239" s="71">
        <v>238</v>
      </c>
      <c r="B239" s="71" t="s">
        <v>2026</v>
      </c>
      <c r="C239" s="71" t="s">
        <v>2026</v>
      </c>
      <c r="D239" s="71" t="s">
        <v>2027</v>
      </c>
    </row>
    <row r="240" spans="1:4">
      <c r="A240" s="71">
        <v>239</v>
      </c>
      <c r="B240" s="71" t="s">
        <v>2026</v>
      </c>
      <c r="C240" s="71" t="s">
        <v>2030</v>
      </c>
      <c r="D240" s="71" t="s">
        <v>2031</v>
      </c>
    </row>
    <row r="241" spans="1:4">
      <c r="A241" s="71">
        <v>240</v>
      </c>
      <c r="B241" s="71" t="s">
        <v>2026</v>
      </c>
      <c r="C241" s="71" t="s">
        <v>2032</v>
      </c>
      <c r="D241" s="71" t="s">
        <v>2033</v>
      </c>
    </row>
    <row r="242" spans="1:4">
      <c r="A242" s="71">
        <v>241</v>
      </c>
      <c r="B242" s="71" t="s">
        <v>2026</v>
      </c>
      <c r="C242" s="71" t="s">
        <v>2034</v>
      </c>
      <c r="D242" s="71" t="s">
        <v>2035</v>
      </c>
    </row>
    <row r="243" spans="1:4">
      <c r="A243" s="71">
        <v>242</v>
      </c>
      <c r="B243" s="71" t="s">
        <v>2026</v>
      </c>
      <c r="C243" s="71" t="s">
        <v>2036</v>
      </c>
      <c r="D243" s="71" t="s">
        <v>2037</v>
      </c>
    </row>
    <row r="244" spans="1:4">
      <c r="A244" s="71">
        <v>243</v>
      </c>
      <c r="B244" s="71" t="s">
        <v>2026</v>
      </c>
      <c r="C244" s="71" t="s">
        <v>2038</v>
      </c>
      <c r="D244" s="71" t="s">
        <v>2039</v>
      </c>
    </row>
    <row r="245" spans="1:4">
      <c r="A245" s="71">
        <v>244</v>
      </c>
      <c r="B245" s="71" t="s">
        <v>2026</v>
      </c>
      <c r="C245" s="71" t="s">
        <v>2040</v>
      </c>
      <c r="D245" s="71" t="s">
        <v>2041</v>
      </c>
    </row>
    <row r="246" spans="1:4">
      <c r="A246" s="71">
        <v>245</v>
      </c>
      <c r="B246" s="71" t="s">
        <v>2026</v>
      </c>
      <c r="C246" s="71" t="s">
        <v>2042</v>
      </c>
      <c r="D246" s="71" t="s">
        <v>2043</v>
      </c>
    </row>
    <row r="247" spans="1:4">
      <c r="A247" s="71">
        <v>246</v>
      </c>
      <c r="B247" s="71" t="s">
        <v>2026</v>
      </c>
      <c r="C247" s="71" t="s">
        <v>2044</v>
      </c>
      <c r="D247" s="71" t="s">
        <v>2045</v>
      </c>
    </row>
    <row r="248" spans="1:4">
      <c r="A248" s="71">
        <v>247</v>
      </c>
      <c r="B248" s="71" t="s">
        <v>2026</v>
      </c>
      <c r="C248" s="71" t="s">
        <v>2046</v>
      </c>
      <c r="D248" s="71" t="s">
        <v>2047</v>
      </c>
    </row>
    <row r="249" spans="1:4">
      <c r="A249" s="71">
        <v>248</v>
      </c>
      <c r="B249" s="71" t="s">
        <v>2026</v>
      </c>
      <c r="C249" s="71" t="s">
        <v>2048</v>
      </c>
      <c r="D249" s="71" t="s">
        <v>2049</v>
      </c>
    </row>
    <row r="250" spans="1:4">
      <c r="A250" s="71">
        <v>249</v>
      </c>
      <c r="B250" s="71" t="s">
        <v>2026</v>
      </c>
      <c r="C250" s="71" t="s">
        <v>2050</v>
      </c>
      <c r="D250" s="71" t="s">
        <v>2051</v>
      </c>
    </row>
    <row r="251" spans="1:4">
      <c r="A251" s="71">
        <v>250</v>
      </c>
      <c r="B251" s="71" t="s">
        <v>2026</v>
      </c>
      <c r="C251" s="71" t="s">
        <v>2052</v>
      </c>
      <c r="D251" s="71" t="s">
        <v>2053</v>
      </c>
    </row>
    <row r="252" spans="1:4">
      <c r="A252" s="71">
        <v>251</v>
      </c>
      <c r="B252" s="71" t="s">
        <v>2026</v>
      </c>
      <c r="C252" s="71" t="s">
        <v>2054</v>
      </c>
      <c r="D252" s="71" t="s">
        <v>2055</v>
      </c>
    </row>
    <row r="253" spans="1:4">
      <c r="A253" s="71">
        <v>252</v>
      </c>
      <c r="B253" s="71" t="s">
        <v>2056</v>
      </c>
      <c r="C253" s="71" t="s">
        <v>2056</v>
      </c>
      <c r="D253" s="71" t="s">
        <v>2057</v>
      </c>
    </row>
    <row r="254" spans="1:4">
      <c r="A254" s="71">
        <v>253</v>
      </c>
      <c r="B254" s="71" t="s">
        <v>2056</v>
      </c>
      <c r="C254" s="71" t="s">
        <v>2058</v>
      </c>
      <c r="D254" s="71" t="s">
        <v>2059</v>
      </c>
    </row>
    <row r="255" spans="1:4">
      <c r="A255" s="71">
        <v>254</v>
      </c>
      <c r="B255" s="71" t="s">
        <v>2056</v>
      </c>
      <c r="C255" s="71" t="s">
        <v>2060</v>
      </c>
      <c r="D255" s="71" t="s">
        <v>2061</v>
      </c>
    </row>
    <row r="256" spans="1:4">
      <c r="A256" s="71">
        <v>255</v>
      </c>
      <c r="B256" s="71" t="s">
        <v>2056</v>
      </c>
      <c r="C256" s="71" t="s">
        <v>2062</v>
      </c>
      <c r="D256" s="71" t="s">
        <v>2063</v>
      </c>
    </row>
    <row r="257" spans="1:4">
      <c r="A257" s="71">
        <v>256</v>
      </c>
      <c r="B257" s="71" t="s">
        <v>2056</v>
      </c>
      <c r="C257" s="71" t="s">
        <v>2064</v>
      </c>
      <c r="D257" s="71" t="s">
        <v>2065</v>
      </c>
    </row>
    <row r="258" spans="1:4">
      <c r="A258" s="71">
        <v>257</v>
      </c>
      <c r="B258" s="71" t="s">
        <v>2056</v>
      </c>
      <c r="C258" s="71" t="s">
        <v>2066</v>
      </c>
      <c r="D258" s="71" t="s">
        <v>2067</v>
      </c>
    </row>
    <row r="259" spans="1:4">
      <c r="A259" s="71">
        <v>258</v>
      </c>
      <c r="B259" s="71" t="s">
        <v>2056</v>
      </c>
      <c r="C259" s="71" t="s">
        <v>2068</v>
      </c>
      <c r="D259" s="71" t="s">
        <v>2069</v>
      </c>
    </row>
    <row r="260" spans="1:4">
      <c r="A260" s="71">
        <v>259</v>
      </c>
      <c r="B260" s="71" t="s">
        <v>2056</v>
      </c>
      <c r="C260" s="71" t="s">
        <v>2070</v>
      </c>
      <c r="D260" s="71" t="s">
        <v>2071</v>
      </c>
    </row>
    <row r="261" spans="1:4">
      <c r="A261" s="71">
        <v>260</v>
      </c>
      <c r="B261" s="71" t="s">
        <v>2056</v>
      </c>
      <c r="C261" s="71" t="s">
        <v>2072</v>
      </c>
      <c r="D261" s="71" t="s">
        <v>2073</v>
      </c>
    </row>
    <row r="262" spans="1:4">
      <c r="A262" s="71">
        <v>261</v>
      </c>
      <c r="B262" s="71" t="s">
        <v>2056</v>
      </c>
      <c r="C262" s="71" t="s">
        <v>2074</v>
      </c>
      <c r="D262" s="71" t="s">
        <v>2075</v>
      </c>
    </row>
    <row r="263" spans="1:4">
      <c r="A263" s="71">
        <v>262</v>
      </c>
      <c r="B263" s="71" t="s">
        <v>2056</v>
      </c>
      <c r="C263" s="71" t="s">
        <v>2076</v>
      </c>
      <c r="D263" s="71" t="s">
        <v>2077</v>
      </c>
    </row>
    <row r="264" spans="1:4">
      <c r="A264" s="71">
        <v>263</v>
      </c>
      <c r="B264" s="71" t="s">
        <v>2056</v>
      </c>
      <c r="C264" s="71" t="s">
        <v>2078</v>
      </c>
      <c r="D264" s="71" t="s">
        <v>2079</v>
      </c>
    </row>
    <row r="265" spans="1:4">
      <c r="A265" s="71">
        <v>264</v>
      </c>
      <c r="B265" s="71" t="s">
        <v>2056</v>
      </c>
      <c r="C265" s="71" t="s">
        <v>2080</v>
      </c>
      <c r="D265" s="71" t="s">
        <v>2081</v>
      </c>
    </row>
    <row r="266" spans="1:4">
      <c r="A266" s="71">
        <v>265</v>
      </c>
      <c r="B266" s="71" t="s">
        <v>2056</v>
      </c>
      <c r="C266" s="71" t="s">
        <v>2082</v>
      </c>
      <c r="D266" s="71" t="s">
        <v>2083</v>
      </c>
    </row>
    <row r="267" spans="1:4">
      <c r="A267" s="71">
        <v>266</v>
      </c>
      <c r="B267" s="71" t="s">
        <v>2056</v>
      </c>
      <c r="C267" s="71" t="s">
        <v>2084</v>
      </c>
      <c r="D267" s="71" t="s">
        <v>2085</v>
      </c>
    </row>
    <row r="268" spans="1:4">
      <c r="A268" s="71">
        <v>267</v>
      </c>
      <c r="B268" s="71" t="s">
        <v>2056</v>
      </c>
      <c r="C268" s="71" t="s">
        <v>2086</v>
      </c>
      <c r="D268" s="71" t="s">
        <v>2087</v>
      </c>
    </row>
    <row r="269" spans="1:4">
      <c r="A269" s="71">
        <v>268</v>
      </c>
      <c r="B269" s="71" t="s">
        <v>2056</v>
      </c>
      <c r="C269" s="71" t="s">
        <v>2088</v>
      </c>
      <c r="D269" s="71" t="s">
        <v>2089</v>
      </c>
    </row>
    <row r="270" spans="1:4">
      <c r="A270" s="71">
        <v>269</v>
      </c>
      <c r="B270" s="71" t="s">
        <v>2056</v>
      </c>
      <c r="C270" s="71" t="s">
        <v>2090</v>
      </c>
      <c r="D270" s="71" t="s">
        <v>2091</v>
      </c>
    </row>
    <row r="271" spans="1:4">
      <c r="A271" s="71">
        <v>270</v>
      </c>
      <c r="B271" s="71" t="s">
        <v>2056</v>
      </c>
      <c r="C271" s="71" t="s">
        <v>2092</v>
      </c>
      <c r="D271" s="71" t="s">
        <v>2093</v>
      </c>
    </row>
    <row r="272" spans="1:4">
      <c r="A272" s="71">
        <v>271</v>
      </c>
      <c r="B272" s="71" t="s">
        <v>2094</v>
      </c>
      <c r="C272" s="71" t="s">
        <v>2096</v>
      </c>
      <c r="D272" s="71" t="s">
        <v>2097</v>
      </c>
    </row>
    <row r="273" spans="1:4">
      <c r="A273" s="71">
        <v>272</v>
      </c>
      <c r="B273" s="71" t="s">
        <v>2094</v>
      </c>
      <c r="C273" s="71" t="s">
        <v>2098</v>
      </c>
      <c r="D273" s="71" t="s">
        <v>2099</v>
      </c>
    </row>
    <row r="274" spans="1:4">
      <c r="A274" s="71">
        <v>273</v>
      </c>
      <c r="B274" s="71" t="s">
        <v>2094</v>
      </c>
      <c r="C274" s="71" t="s">
        <v>2100</v>
      </c>
      <c r="D274" s="71" t="s">
        <v>2101</v>
      </c>
    </row>
    <row r="275" spans="1:4">
      <c r="A275" s="71">
        <v>274</v>
      </c>
      <c r="B275" s="71" t="s">
        <v>2094</v>
      </c>
      <c r="C275" s="71" t="s">
        <v>2094</v>
      </c>
      <c r="D275" s="71" t="s">
        <v>2095</v>
      </c>
    </row>
    <row r="276" spans="1:4">
      <c r="A276" s="71">
        <v>275</v>
      </c>
      <c r="B276" s="71" t="s">
        <v>2094</v>
      </c>
      <c r="C276" s="71" t="s">
        <v>2102</v>
      </c>
      <c r="D276" s="71" t="s">
        <v>2103</v>
      </c>
    </row>
    <row r="277" spans="1:4">
      <c r="A277" s="71">
        <v>276</v>
      </c>
      <c r="B277" s="71" t="s">
        <v>2094</v>
      </c>
      <c r="C277" s="71" t="s">
        <v>2104</v>
      </c>
      <c r="D277" s="71" t="s">
        <v>2105</v>
      </c>
    </row>
    <row r="278" spans="1:4">
      <c r="A278" s="71">
        <v>277</v>
      </c>
      <c r="B278" s="71" t="s">
        <v>2094</v>
      </c>
      <c r="C278" s="71" t="s">
        <v>2106</v>
      </c>
      <c r="D278" s="71" t="s">
        <v>2107</v>
      </c>
    </row>
    <row r="279" spans="1:4">
      <c r="A279" s="71">
        <v>278</v>
      </c>
      <c r="B279" s="71" t="s">
        <v>2094</v>
      </c>
      <c r="C279" s="71" t="s">
        <v>2108</v>
      </c>
      <c r="D279" s="71" t="s">
        <v>2109</v>
      </c>
    </row>
    <row r="280" spans="1:4">
      <c r="A280" s="71">
        <v>279</v>
      </c>
      <c r="B280" s="71" t="s">
        <v>2094</v>
      </c>
      <c r="C280" s="71" t="s">
        <v>2110</v>
      </c>
      <c r="D280" s="71" t="s">
        <v>2111</v>
      </c>
    </row>
    <row r="281" spans="1:4">
      <c r="A281" s="71">
        <v>280</v>
      </c>
      <c r="B281" s="71" t="s">
        <v>2094</v>
      </c>
      <c r="C281" s="71" t="s">
        <v>1581</v>
      </c>
      <c r="D281" s="71" t="s">
        <v>2112</v>
      </c>
    </row>
    <row r="282" spans="1:4">
      <c r="A282" s="71">
        <v>281</v>
      </c>
      <c r="B282" s="71" t="s">
        <v>2094</v>
      </c>
      <c r="C282" s="71" t="s">
        <v>2113</v>
      </c>
      <c r="D282" s="71" t="s">
        <v>2114</v>
      </c>
    </row>
    <row r="283" spans="1:4">
      <c r="A283" s="71">
        <v>282</v>
      </c>
      <c r="B283" s="71" t="s">
        <v>2094</v>
      </c>
      <c r="C283" s="71" t="s">
        <v>2115</v>
      </c>
      <c r="D283" s="71" t="s">
        <v>2116</v>
      </c>
    </row>
    <row r="284" spans="1:4">
      <c r="A284" s="71">
        <v>283</v>
      </c>
      <c r="B284" s="71" t="s">
        <v>2094</v>
      </c>
      <c r="C284" s="71" t="s">
        <v>2117</v>
      </c>
      <c r="D284" s="71" t="s">
        <v>2118</v>
      </c>
    </row>
    <row r="285" spans="1:4">
      <c r="A285" s="71">
        <v>284</v>
      </c>
      <c r="B285" s="71" t="s">
        <v>2094</v>
      </c>
      <c r="C285" s="71" t="s">
        <v>2119</v>
      </c>
      <c r="D285" s="71" t="s">
        <v>2120</v>
      </c>
    </row>
    <row r="286" spans="1:4">
      <c r="A286" s="71">
        <v>285</v>
      </c>
      <c r="B286" s="71" t="s">
        <v>2094</v>
      </c>
      <c r="C286" s="71" t="s">
        <v>2121</v>
      </c>
      <c r="D286" s="71" t="s">
        <v>2122</v>
      </c>
    </row>
    <row r="287" spans="1:4">
      <c r="A287" s="71">
        <v>286</v>
      </c>
      <c r="B287" s="71" t="s">
        <v>2094</v>
      </c>
      <c r="C287" s="71" t="s">
        <v>2123</v>
      </c>
      <c r="D287" s="71" t="s">
        <v>2124</v>
      </c>
    </row>
    <row r="288" spans="1:4">
      <c r="A288" s="71">
        <v>287</v>
      </c>
      <c r="B288" s="71" t="s">
        <v>2094</v>
      </c>
      <c r="C288" s="71" t="s">
        <v>2125</v>
      </c>
      <c r="D288" s="71" t="s">
        <v>2126</v>
      </c>
    </row>
    <row r="289" spans="1:4">
      <c r="A289" s="71">
        <v>288</v>
      </c>
      <c r="B289" s="71" t="s">
        <v>2094</v>
      </c>
      <c r="C289" s="71" t="s">
        <v>2127</v>
      </c>
      <c r="D289" s="71" t="s">
        <v>2128</v>
      </c>
    </row>
    <row r="290" spans="1:4">
      <c r="A290" s="71">
        <v>289</v>
      </c>
      <c r="B290" s="71" t="s">
        <v>2094</v>
      </c>
      <c r="C290" s="71" t="s">
        <v>2129</v>
      </c>
      <c r="D290" s="71" t="s">
        <v>2130</v>
      </c>
    </row>
    <row r="291" spans="1:4">
      <c r="A291" s="71">
        <v>290</v>
      </c>
      <c r="B291" s="71" t="s">
        <v>2094</v>
      </c>
      <c r="C291" s="71" t="s">
        <v>2131</v>
      </c>
      <c r="D291" s="71" t="s">
        <v>2132</v>
      </c>
    </row>
    <row r="292" spans="1:4">
      <c r="A292" s="71">
        <v>291</v>
      </c>
      <c r="B292" s="71" t="s">
        <v>2133</v>
      </c>
      <c r="C292" s="71" t="s">
        <v>2135</v>
      </c>
      <c r="D292" s="71" t="s">
        <v>2136</v>
      </c>
    </row>
    <row r="293" spans="1:4">
      <c r="A293" s="71">
        <v>292</v>
      </c>
      <c r="B293" s="71" t="s">
        <v>2133</v>
      </c>
      <c r="C293" s="71" t="s">
        <v>2137</v>
      </c>
      <c r="D293" s="71" t="s">
        <v>2138</v>
      </c>
    </row>
    <row r="294" spans="1:4">
      <c r="A294" s="71">
        <v>293</v>
      </c>
      <c r="B294" s="71" t="s">
        <v>2133</v>
      </c>
      <c r="C294" s="71" t="s">
        <v>2139</v>
      </c>
      <c r="D294" s="71" t="s">
        <v>2140</v>
      </c>
    </row>
    <row r="295" spans="1:4">
      <c r="A295" s="71">
        <v>294</v>
      </c>
      <c r="B295" s="71" t="s">
        <v>2133</v>
      </c>
      <c r="C295" s="71" t="s">
        <v>2141</v>
      </c>
      <c r="D295" s="71" t="s">
        <v>2142</v>
      </c>
    </row>
    <row r="296" spans="1:4">
      <c r="A296" s="71">
        <v>295</v>
      </c>
      <c r="B296" s="71" t="s">
        <v>2133</v>
      </c>
      <c r="C296" s="71" t="s">
        <v>2143</v>
      </c>
      <c r="D296" s="71" t="s">
        <v>2144</v>
      </c>
    </row>
    <row r="297" spans="1:4">
      <c r="A297" s="71">
        <v>296</v>
      </c>
      <c r="B297" s="71" t="s">
        <v>2133</v>
      </c>
      <c r="C297" s="71" t="s">
        <v>2145</v>
      </c>
      <c r="D297" s="71" t="s">
        <v>2146</v>
      </c>
    </row>
    <row r="298" spans="1:4">
      <c r="A298" s="71">
        <v>297</v>
      </c>
      <c r="B298" s="71" t="s">
        <v>2133</v>
      </c>
      <c r="C298" s="71" t="s">
        <v>2133</v>
      </c>
      <c r="D298" s="71" t="s">
        <v>2134</v>
      </c>
    </row>
    <row r="299" spans="1:4">
      <c r="A299" s="71">
        <v>298</v>
      </c>
      <c r="B299" s="71" t="s">
        <v>2133</v>
      </c>
      <c r="C299" s="71" t="s">
        <v>2147</v>
      </c>
      <c r="D299" s="71" t="s">
        <v>2148</v>
      </c>
    </row>
    <row r="300" spans="1:4">
      <c r="A300" s="71">
        <v>299</v>
      </c>
      <c r="B300" s="71" t="s">
        <v>2133</v>
      </c>
      <c r="C300" s="71" t="s">
        <v>2149</v>
      </c>
      <c r="D300" s="71" t="s">
        <v>2150</v>
      </c>
    </row>
    <row r="301" spans="1:4">
      <c r="A301" s="71">
        <v>300</v>
      </c>
      <c r="B301" s="71" t="s">
        <v>2133</v>
      </c>
      <c r="C301" s="71" t="s">
        <v>2151</v>
      </c>
      <c r="D301" s="71" t="s">
        <v>2152</v>
      </c>
    </row>
    <row r="302" spans="1:4">
      <c r="A302" s="71">
        <v>301</v>
      </c>
      <c r="B302" s="71" t="s">
        <v>2133</v>
      </c>
      <c r="C302" s="71" t="s">
        <v>2153</v>
      </c>
      <c r="D302" s="71" t="s">
        <v>2154</v>
      </c>
    </row>
    <row r="303" spans="1:4">
      <c r="A303" s="71">
        <v>302</v>
      </c>
      <c r="B303" s="71" t="s">
        <v>2133</v>
      </c>
      <c r="C303" s="71" t="s">
        <v>2155</v>
      </c>
      <c r="D303" s="71" t="s">
        <v>2156</v>
      </c>
    </row>
    <row r="304" spans="1:4">
      <c r="A304" s="71">
        <v>303</v>
      </c>
      <c r="B304" s="71" t="s">
        <v>2133</v>
      </c>
      <c r="C304" s="71" t="s">
        <v>2157</v>
      </c>
      <c r="D304" s="71" t="s">
        <v>2158</v>
      </c>
    </row>
    <row r="305" spans="1:4">
      <c r="A305" s="71">
        <v>304</v>
      </c>
      <c r="B305" s="71" t="s">
        <v>2133</v>
      </c>
      <c r="C305" s="71" t="s">
        <v>2159</v>
      </c>
      <c r="D305" s="71" t="s">
        <v>2160</v>
      </c>
    </row>
    <row r="306" spans="1:4">
      <c r="A306" s="71">
        <v>305</v>
      </c>
      <c r="B306" s="71" t="s">
        <v>2133</v>
      </c>
      <c r="C306" s="71" t="s">
        <v>2161</v>
      </c>
      <c r="D306" s="71" t="s">
        <v>2162</v>
      </c>
    </row>
    <row r="307" spans="1:4">
      <c r="A307" s="71">
        <v>306</v>
      </c>
      <c r="B307" s="71" t="s">
        <v>2133</v>
      </c>
      <c r="C307" s="71" t="s">
        <v>2163</v>
      </c>
      <c r="D307" s="71" t="s">
        <v>2164</v>
      </c>
    </row>
    <row r="308" spans="1:4">
      <c r="A308" s="71">
        <v>307</v>
      </c>
      <c r="B308" s="71" t="s">
        <v>2133</v>
      </c>
      <c r="C308" s="71" t="s">
        <v>2165</v>
      </c>
      <c r="D308" s="71" t="s">
        <v>2166</v>
      </c>
    </row>
    <row r="309" spans="1:4">
      <c r="A309" s="71">
        <v>308</v>
      </c>
      <c r="B309" s="71" t="s">
        <v>2133</v>
      </c>
      <c r="C309" s="71" t="s">
        <v>2167</v>
      </c>
      <c r="D309" s="71" t="s">
        <v>2168</v>
      </c>
    </row>
    <row r="310" spans="1:4">
      <c r="A310" s="71">
        <v>309</v>
      </c>
      <c r="B310" s="71" t="s">
        <v>2133</v>
      </c>
      <c r="C310" s="71" t="s">
        <v>2169</v>
      </c>
      <c r="D310" s="71" t="s">
        <v>2170</v>
      </c>
    </row>
    <row r="311" spans="1:4">
      <c r="A311" s="71">
        <v>310</v>
      </c>
      <c r="B311" s="71" t="s">
        <v>2133</v>
      </c>
      <c r="C311" s="71" t="s">
        <v>2171</v>
      </c>
      <c r="D311" s="71" t="s">
        <v>2172</v>
      </c>
    </row>
    <row r="312" spans="1:4">
      <c r="A312" s="71">
        <v>311</v>
      </c>
      <c r="B312" s="71" t="s">
        <v>2133</v>
      </c>
      <c r="C312" s="71" t="s">
        <v>2173</v>
      </c>
      <c r="D312" s="71" t="s">
        <v>2174</v>
      </c>
    </row>
    <row r="313" spans="1:4">
      <c r="A313" s="71">
        <v>312</v>
      </c>
      <c r="B313" s="71" t="s">
        <v>2133</v>
      </c>
      <c r="C313" s="71" t="s">
        <v>2175</v>
      </c>
      <c r="D313" s="71" t="s">
        <v>2176</v>
      </c>
    </row>
    <row r="314" spans="1:4">
      <c r="A314" s="71">
        <v>313</v>
      </c>
      <c r="B314" s="71" t="s">
        <v>2133</v>
      </c>
      <c r="C314" s="71" t="s">
        <v>2177</v>
      </c>
      <c r="D314" s="71" t="s">
        <v>2178</v>
      </c>
    </row>
    <row r="315" spans="1:4">
      <c r="A315" s="71">
        <v>314</v>
      </c>
      <c r="B315" s="71" t="s">
        <v>2133</v>
      </c>
      <c r="C315" s="71" t="s">
        <v>2179</v>
      </c>
      <c r="D315" s="71" t="s">
        <v>2180</v>
      </c>
    </row>
    <row r="316" spans="1:4">
      <c r="A316" s="71">
        <v>315</v>
      </c>
      <c r="B316" s="71" t="s">
        <v>2133</v>
      </c>
      <c r="C316" s="71" t="s">
        <v>2181</v>
      </c>
      <c r="D316" s="71" t="s">
        <v>2182</v>
      </c>
    </row>
    <row r="317" spans="1:4">
      <c r="A317" s="71">
        <v>316</v>
      </c>
      <c r="B317" s="71" t="s">
        <v>2133</v>
      </c>
      <c r="C317" s="71" t="s">
        <v>2183</v>
      </c>
      <c r="D317" s="71" t="s">
        <v>2184</v>
      </c>
    </row>
    <row r="318" spans="1:4">
      <c r="A318" s="71">
        <v>317</v>
      </c>
      <c r="B318" s="71" t="s">
        <v>2133</v>
      </c>
      <c r="C318" s="71" t="s">
        <v>2185</v>
      </c>
      <c r="D318" s="71" t="s">
        <v>2186</v>
      </c>
    </row>
    <row r="319" spans="1:4">
      <c r="A319" s="71">
        <v>318</v>
      </c>
      <c r="B319" s="71" t="s">
        <v>2133</v>
      </c>
      <c r="C319" s="71" t="s">
        <v>2187</v>
      </c>
      <c r="D319" s="71" t="s">
        <v>2188</v>
      </c>
    </row>
    <row r="320" spans="1:4">
      <c r="A320" s="71">
        <v>319</v>
      </c>
      <c r="B320" s="71" t="s">
        <v>2133</v>
      </c>
      <c r="C320" s="71" t="s">
        <v>2189</v>
      </c>
      <c r="D320" s="71" t="s">
        <v>2190</v>
      </c>
    </row>
    <row r="321" spans="1:4">
      <c r="A321" s="71">
        <v>320</v>
      </c>
      <c r="B321" s="71" t="s">
        <v>2133</v>
      </c>
      <c r="C321" s="71" t="s">
        <v>2191</v>
      </c>
      <c r="D321" s="71" t="s">
        <v>2192</v>
      </c>
    </row>
    <row r="322" spans="1:4">
      <c r="A322" s="71">
        <v>321</v>
      </c>
      <c r="B322" s="71" t="s">
        <v>2133</v>
      </c>
      <c r="C322" s="71" t="s">
        <v>2193</v>
      </c>
      <c r="D322" s="71" t="s">
        <v>2194</v>
      </c>
    </row>
    <row r="323" spans="1:4">
      <c r="A323" s="71">
        <v>322</v>
      </c>
      <c r="B323" s="71" t="s">
        <v>2133</v>
      </c>
      <c r="C323" s="71" t="s">
        <v>2195</v>
      </c>
      <c r="D323" s="71" t="s">
        <v>2196</v>
      </c>
    </row>
    <row r="324" spans="1:4">
      <c r="A324" s="71">
        <v>323</v>
      </c>
      <c r="B324" s="71" t="s">
        <v>2197</v>
      </c>
      <c r="C324" s="71" t="s">
        <v>2199</v>
      </c>
      <c r="D324" s="71" t="s">
        <v>2200</v>
      </c>
    </row>
    <row r="325" spans="1:4">
      <c r="A325" s="71">
        <v>324</v>
      </c>
      <c r="B325" s="71" t="s">
        <v>2197</v>
      </c>
      <c r="C325" s="71" t="s">
        <v>2201</v>
      </c>
      <c r="D325" s="71" t="s">
        <v>2202</v>
      </c>
    </row>
    <row r="326" spans="1:4">
      <c r="A326" s="71">
        <v>325</v>
      </c>
      <c r="B326" s="71" t="s">
        <v>2197</v>
      </c>
      <c r="C326" s="71" t="s">
        <v>1615</v>
      </c>
      <c r="D326" s="71" t="s">
        <v>2203</v>
      </c>
    </row>
    <row r="327" spans="1:4">
      <c r="A327" s="71">
        <v>326</v>
      </c>
      <c r="B327" s="71" t="s">
        <v>2197</v>
      </c>
      <c r="C327" s="71" t="s">
        <v>2204</v>
      </c>
      <c r="D327" s="71" t="s">
        <v>2205</v>
      </c>
    </row>
    <row r="328" spans="1:4">
      <c r="A328" s="71">
        <v>327</v>
      </c>
      <c r="B328" s="71" t="s">
        <v>2197</v>
      </c>
      <c r="C328" s="71" t="s">
        <v>2197</v>
      </c>
      <c r="D328" s="71" t="s">
        <v>2198</v>
      </c>
    </row>
    <row r="329" spans="1:4">
      <c r="A329" s="71">
        <v>328</v>
      </c>
      <c r="B329" s="71" t="s">
        <v>2197</v>
      </c>
      <c r="C329" s="71" t="s">
        <v>2206</v>
      </c>
      <c r="D329" s="71" t="s">
        <v>2207</v>
      </c>
    </row>
    <row r="330" spans="1:4">
      <c r="A330" s="71">
        <v>329</v>
      </c>
      <c r="B330" s="71" t="s">
        <v>2197</v>
      </c>
      <c r="C330" s="71" t="s">
        <v>2208</v>
      </c>
      <c r="D330" s="71" t="s">
        <v>2209</v>
      </c>
    </row>
    <row r="331" spans="1:4">
      <c r="A331" s="71">
        <v>330</v>
      </c>
      <c r="B331" s="71" t="s">
        <v>2197</v>
      </c>
      <c r="C331" s="71" t="s">
        <v>2210</v>
      </c>
      <c r="D331" s="71" t="s">
        <v>2211</v>
      </c>
    </row>
    <row r="332" spans="1:4">
      <c r="A332" s="71">
        <v>331</v>
      </c>
      <c r="B332" s="71" t="s">
        <v>2197</v>
      </c>
      <c r="C332" s="71" t="s">
        <v>2212</v>
      </c>
      <c r="D332" s="71" t="s">
        <v>2213</v>
      </c>
    </row>
    <row r="333" spans="1:4">
      <c r="A333" s="71">
        <v>332</v>
      </c>
      <c r="B333" s="71" t="s">
        <v>2197</v>
      </c>
      <c r="C333" s="71" t="s">
        <v>2214</v>
      </c>
      <c r="D333" s="71" t="s">
        <v>2215</v>
      </c>
    </row>
    <row r="334" spans="1:4">
      <c r="A334" s="71">
        <v>333</v>
      </c>
      <c r="B334" s="71" t="s">
        <v>2197</v>
      </c>
      <c r="C334" s="71" t="s">
        <v>2216</v>
      </c>
      <c r="D334" s="71" t="s">
        <v>2217</v>
      </c>
    </row>
    <row r="335" spans="1:4">
      <c r="A335" s="71">
        <v>334</v>
      </c>
      <c r="B335" s="71" t="s">
        <v>2197</v>
      </c>
      <c r="C335" s="71" t="s">
        <v>2218</v>
      </c>
      <c r="D335" s="71" t="s">
        <v>2219</v>
      </c>
    </row>
    <row r="336" spans="1:4">
      <c r="A336" s="71">
        <v>335</v>
      </c>
      <c r="B336" s="71" t="s">
        <v>2197</v>
      </c>
      <c r="C336" s="71" t="s">
        <v>2220</v>
      </c>
      <c r="D336" s="71" t="s">
        <v>2221</v>
      </c>
    </row>
    <row r="337" spans="1:4">
      <c r="A337" s="71">
        <v>336</v>
      </c>
      <c r="B337" s="71" t="s">
        <v>2197</v>
      </c>
      <c r="C337" s="71" t="s">
        <v>2222</v>
      </c>
      <c r="D337" s="71" t="s">
        <v>2223</v>
      </c>
    </row>
    <row r="338" spans="1:4">
      <c r="A338" s="71">
        <v>337</v>
      </c>
      <c r="B338" s="71" t="s">
        <v>2197</v>
      </c>
      <c r="C338" s="71" t="s">
        <v>2224</v>
      </c>
      <c r="D338" s="71" t="s">
        <v>2225</v>
      </c>
    </row>
    <row r="339" spans="1:4">
      <c r="A339" s="71">
        <v>338</v>
      </c>
      <c r="B339" s="71" t="s">
        <v>2197</v>
      </c>
      <c r="C339" s="71" t="s">
        <v>2226</v>
      </c>
      <c r="D339" s="71" t="s">
        <v>2227</v>
      </c>
    </row>
    <row r="340" spans="1:4">
      <c r="A340" s="71">
        <v>339</v>
      </c>
      <c r="B340" s="71" t="s">
        <v>2197</v>
      </c>
      <c r="C340" s="71" t="s">
        <v>2228</v>
      </c>
      <c r="D340" s="71" t="s">
        <v>2229</v>
      </c>
    </row>
    <row r="341" spans="1:4">
      <c r="A341" s="71">
        <v>340</v>
      </c>
      <c r="B341" s="71" t="s">
        <v>2197</v>
      </c>
      <c r="C341" s="71" t="s">
        <v>2230</v>
      </c>
      <c r="D341" s="71" t="s">
        <v>2231</v>
      </c>
    </row>
    <row r="342" spans="1:4">
      <c r="A342" s="71">
        <v>341</v>
      </c>
      <c r="B342" s="71" t="s">
        <v>2197</v>
      </c>
      <c r="C342" s="71" t="s">
        <v>2232</v>
      </c>
      <c r="D342" s="71" t="s">
        <v>2233</v>
      </c>
    </row>
    <row r="343" spans="1:4">
      <c r="A343" s="71">
        <v>342</v>
      </c>
      <c r="B343" s="71" t="s">
        <v>2197</v>
      </c>
      <c r="C343" s="71" t="s">
        <v>2234</v>
      </c>
      <c r="D343" s="71" t="s">
        <v>2235</v>
      </c>
    </row>
    <row r="344" spans="1:4">
      <c r="A344" s="71">
        <v>343</v>
      </c>
      <c r="B344" s="71" t="s">
        <v>2197</v>
      </c>
      <c r="C344" s="71" t="s">
        <v>2236</v>
      </c>
      <c r="D344" s="71" t="s">
        <v>2237</v>
      </c>
    </row>
    <row r="345" spans="1:4">
      <c r="A345" s="71">
        <v>344</v>
      </c>
      <c r="B345" s="71" t="s">
        <v>2238</v>
      </c>
      <c r="C345" s="71" t="s">
        <v>2240</v>
      </c>
      <c r="D345" s="71" t="s">
        <v>2241</v>
      </c>
    </row>
    <row r="346" spans="1:4">
      <c r="A346" s="71">
        <v>345</v>
      </c>
      <c r="B346" s="71" t="s">
        <v>2238</v>
      </c>
      <c r="C346" s="71" t="s">
        <v>2242</v>
      </c>
      <c r="D346" s="71" t="s">
        <v>2243</v>
      </c>
    </row>
    <row r="347" spans="1:4">
      <c r="A347" s="71">
        <v>346</v>
      </c>
      <c r="B347" s="71" t="s">
        <v>2238</v>
      </c>
      <c r="C347" s="71" t="s">
        <v>2244</v>
      </c>
      <c r="D347" s="71" t="s">
        <v>2245</v>
      </c>
    </row>
    <row r="348" spans="1:4">
      <c r="A348" s="71">
        <v>347</v>
      </c>
      <c r="B348" s="71" t="s">
        <v>2238</v>
      </c>
      <c r="C348" s="71" t="s">
        <v>2246</v>
      </c>
      <c r="D348" s="71" t="s">
        <v>2247</v>
      </c>
    </row>
    <row r="349" spans="1:4">
      <c r="A349" s="71">
        <v>348</v>
      </c>
      <c r="B349" s="71" t="s">
        <v>2238</v>
      </c>
      <c r="C349" s="71" t="s">
        <v>2248</v>
      </c>
      <c r="D349" s="71" t="s">
        <v>2249</v>
      </c>
    </row>
    <row r="350" spans="1:4">
      <c r="A350" s="71">
        <v>349</v>
      </c>
      <c r="B350" s="71" t="s">
        <v>2238</v>
      </c>
      <c r="C350" s="71" t="s">
        <v>2250</v>
      </c>
      <c r="D350" s="71" t="s">
        <v>2251</v>
      </c>
    </row>
    <row r="351" spans="1:4">
      <c r="A351" s="71">
        <v>350</v>
      </c>
      <c r="B351" s="71" t="s">
        <v>2238</v>
      </c>
      <c r="C351" s="71" t="s">
        <v>2252</v>
      </c>
      <c r="D351" s="71" t="s">
        <v>2253</v>
      </c>
    </row>
    <row r="352" spans="1:4">
      <c r="A352" s="71">
        <v>351</v>
      </c>
      <c r="B352" s="71" t="s">
        <v>2238</v>
      </c>
      <c r="C352" s="71" t="s">
        <v>2238</v>
      </c>
      <c r="D352" s="71" t="s">
        <v>2239</v>
      </c>
    </row>
    <row r="353" spans="1:4">
      <c r="A353" s="71">
        <v>352</v>
      </c>
      <c r="B353" s="71" t="s">
        <v>2238</v>
      </c>
      <c r="C353" s="71" t="s">
        <v>2254</v>
      </c>
      <c r="D353" s="71" t="s">
        <v>2255</v>
      </c>
    </row>
    <row r="354" spans="1:4">
      <c r="A354" s="71">
        <v>353</v>
      </c>
      <c r="B354" s="71" t="s">
        <v>2238</v>
      </c>
      <c r="C354" s="71" t="s">
        <v>2256</v>
      </c>
      <c r="D354" s="71" t="s">
        <v>2257</v>
      </c>
    </row>
    <row r="355" spans="1:4">
      <c r="A355" s="71">
        <v>354</v>
      </c>
      <c r="B355" s="71" t="s">
        <v>2238</v>
      </c>
      <c r="C355" s="71" t="s">
        <v>2258</v>
      </c>
      <c r="D355" s="71" t="s">
        <v>2259</v>
      </c>
    </row>
    <row r="356" spans="1:4">
      <c r="A356" s="71">
        <v>355</v>
      </c>
      <c r="B356" s="71" t="s">
        <v>2238</v>
      </c>
      <c r="C356" s="71" t="s">
        <v>2260</v>
      </c>
      <c r="D356" s="71" t="s">
        <v>2261</v>
      </c>
    </row>
    <row r="357" spans="1:4">
      <c r="A357" s="71">
        <v>356</v>
      </c>
      <c r="B357" s="71" t="s">
        <v>2238</v>
      </c>
      <c r="C357" s="71" t="s">
        <v>2262</v>
      </c>
      <c r="D357" s="71" t="s">
        <v>2263</v>
      </c>
    </row>
    <row r="358" spans="1:4">
      <c r="A358" s="71">
        <v>357</v>
      </c>
      <c r="B358" s="71" t="s">
        <v>2238</v>
      </c>
      <c r="C358" s="71" t="s">
        <v>2264</v>
      </c>
      <c r="D358" s="71" t="s">
        <v>2265</v>
      </c>
    </row>
    <row r="359" spans="1:4">
      <c r="A359" s="71">
        <v>358</v>
      </c>
      <c r="B359" s="71" t="s">
        <v>2238</v>
      </c>
      <c r="C359" s="71" t="s">
        <v>2266</v>
      </c>
      <c r="D359" s="71" t="s">
        <v>2267</v>
      </c>
    </row>
    <row r="360" spans="1:4">
      <c r="A360" s="71">
        <v>359</v>
      </c>
      <c r="B360" s="71" t="s">
        <v>2238</v>
      </c>
      <c r="C360" s="71" t="s">
        <v>2268</v>
      </c>
      <c r="D360" s="71" t="s">
        <v>2269</v>
      </c>
    </row>
    <row r="361" spans="1:4">
      <c r="A361" s="71">
        <v>360</v>
      </c>
      <c r="B361" s="71" t="s">
        <v>2238</v>
      </c>
      <c r="C361" s="71" t="s">
        <v>2270</v>
      </c>
      <c r="D361" s="71" t="s">
        <v>2271</v>
      </c>
    </row>
    <row r="362" spans="1:4">
      <c r="A362" s="71">
        <v>361</v>
      </c>
      <c r="B362" s="71" t="s">
        <v>2238</v>
      </c>
      <c r="C362" s="71" t="s">
        <v>2272</v>
      </c>
      <c r="D362" s="71" t="s">
        <v>2273</v>
      </c>
    </row>
    <row r="363" spans="1:4">
      <c r="A363" s="71">
        <v>362</v>
      </c>
      <c r="B363" s="71" t="s">
        <v>2238</v>
      </c>
      <c r="C363" s="71" t="s">
        <v>2274</v>
      </c>
      <c r="D363" s="71" t="s">
        <v>2275</v>
      </c>
    </row>
    <row r="364" spans="1:4">
      <c r="A364" s="71">
        <v>363</v>
      </c>
      <c r="B364" s="71" t="s">
        <v>2238</v>
      </c>
      <c r="C364" s="71" t="s">
        <v>2276</v>
      </c>
      <c r="D364" s="71" t="s">
        <v>2277</v>
      </c>
    </row>
    <row r="365" spans="1:4">
      <c r="A365" s="71">
        <v>364</v>
      </c>
      <c r="B365" s="71" t="s">
        <v>2238</v>
      </c>
      <c r="C365" s="71" t="s">
        <v>2278</v>
      </c>
      <c r="D365" s="71" t="s">
        <v>2279</v>
      </c>
    </row>
    <row r="366" spans="1:4">
      <c r="A366" s="71">
        <v>365</v>
      </c>
      <c r="B366" s="71" t="s">
        <v>2238</v>
      </c>
      <c r="C366" s="71" t="s">
        <v>2280</v>
      </c>
      <c r="D366" s="71" t="s">
        <v>2281</v>
      </c>
    </row>
    <row r="367" spans="1:4">
      <c r="A367" s="71">
        <v>366</v>
      </c>
      <c r="B367" s="71" t="s">
        <v>2238</v>
      </c>
      <c r="C367" s="71" t="s">
        <v>2282</v>
      </c>
      <c r="D367" s="71" t="s">
        <v>2283</v>
      </c>
    </row>
    <row r="368" spans="1:4">
      <c r="A368" s="71">
        <v>367</v>
      </c>
      <c r="B368" s="71" t="s">
        <v>2238</v>
      </c>
      <c r="C368" s="71" t="s">
        <v>2284</v>
      </c>
      <c r="D368" s="71" t="s">
        <v>2285</v>
      </c>
    </row>
    <row r="369" spans="1:4">
      <c r="A369" s="71">
        <v>368</v>
      </c>
      <c r="B369" s="71" t="s">
        <v>2238</v>
      </c>
      <c r="C369" s="71" t="s">
        <v>2286</v>
      </c>
      <c r="D369" s="71" t="s">
        <v>2287</v>
      </c>
    </row>
    <row r="370" spans="1:4">
      <c r="A370" s="71">
        <v>369</v>
      </c>
      <c r="B370" s="71" t="s">
        <v>2238</v>
      </c>
      <c r="C370" s="71" t="s">
        <v>2288</v>
      </c>
      <c r="D370" s="71" t="s">
        <v>2289</v>
      </c>
    </row>
    <row r="371" spans="1:4">
      <c r="A371" s="71">
        <v>370</v>
      </c>
      <c r="B371" s="71" t="s">
        <v>2290</v>
      </c>
      <c r="C371" s="71" t="s">
        <v>2290</v>
      </c>
      <c r="D371" s="71" t="s">
        <v>2291</v>
      </c>
    </row>
    <row r="372" spans="1:4">
      <c r="A372" s="71">
        <v>371</v>
      </c>
      <c r="B372" s="71" t="s">
        <v>2292</v>
      </c>
      <c r="C372" s="71" t="s">
        <v>2292</v>
      </c>
      <c r="D372" s="71" t="s">
        <v>2293</v>
      </c>
    </row>
    <row r="373" spans="1:4">
      <c r="A373" s="71">
        <v>372</v>
      </c>
      <c r="B373" s="71" t="s">
        <v>2294</v>
      </c>
      <c r="C373" s="71" t="s">
        <v>2296</v>
      </c>
      <c r="D373" s="71" t="s">
        <v>2297</v>
      </c>
    </row>
    <row r="374" spans="1:4">
      <c r="A374" s="71">
        <v>373</v>
      </c>
      <c r="B374" s="71" t="s">
        <v>2294</v>
      </c>
      <c r="C374" s="71" t="s">
        <v>2298</v>
      </c>
      <c r="D374" s="71" t="s">
        <v>2299</v>
      </c>
    </row>
    <row r="375" spans="1:4">
      <c r="A375" s="71">
        <v>374</v>
      </c>
      <c r="B375" s="71" t="s">
        <v>2294</v>
      </c>
      <c r="C375" s="71" t="s">
        <v>2300</v>
      </c>
      <c r="D375" s="71" t="s">
        <v>2301</v>
      </c>
    </row>
    <row r="376" spans="1:4">
      <c r="A376" s="71">
        <v>375</v>
      </c>
      <c r="B376" s="71" t="s">
        <v>2294</v>
      </c>
      <c r="C376" s="71" t="s">
        <v>2302</v>
      </c>
      <c r="D376" s="71" t="s">
        <v>2303</v>
      </c>
    </row>
    <row r="377" spans="1:4">
      <c r="A377" s="71">
        <v>376</v>
      </c>
      <c r="B377" s="71" t="s">
        <v>2294</v>
      </c>
      <c r="C377" s="71" t="s">
        <v>2294</v>
      </c>
      <c r="D377" s="71" t="s">
        <v>2295</v>
      </c>
    </row>
    <row r="378" spans="1:4">
      <c r="A378" s="71">
        <v>377</v>
      </c>
      <c r="B378" s="71" t="s">
        <v>2294</v>
      </c>
      <c r="C378" s="71" t="s">
        <v>2304</v>
      </c>
      <c r="D378" s="71" t="s">
        <v>2305</v>
      </c>
    </row>
    <row r="379" spans="1:4">
      <c r="A379" s="71">
        <v>378</v>
      </c>
      <c r="B379" s="71" t="s">
        <v>2294</v>
      </c>
      <c r="C379" s="71" t="s">
        <v>2306</v>
      </c>
      <c r="D379" s="71" t="s">
        <v>2307</v>
      </c>
    </row>
    <row r="380" spans="1:4">
      <c r="A380" s="71">
        <v>379</v>
      </c>
      <c r="B380" s="71" t="s">
        <v>2294</v>
      </c>
      <c r="C380" s="71" t="s">
        <v>2308</v>
      </c>
      <c r="D380" s="71" t="s">
        <v>2309</v>
      </c>
    </row>
    <row r="381" spans="1:4">
      <c r="A381" s="71">
        <v>380</v>
      </c>
      <c r="B381" s="71" t="s">
        <v>2294</v>
      </c>
      <c r="C381" s="71" t="s">
        <v>2310</v>
      </c>
      <c r="D381" s="71" t="s">
        <v>2311</v>
      </c>
    </row>
    <row r="382" spans="1:4">
      <c r="A382" s="71">
        <v>381</v>
      </c>
      <c r="B382" s="71" t="s">
        <v>2294</v>
      </c>
      <c r="C382" s="71" t="s">
        <v>2312</v>
      </c>
      <c r="D382" s="71" t="s">
        <v>2313</v>
      </c>
    </row>
    <row r="383" spans="1:4">
      <c r="A383" s="71">
        <v>382</v>
      </c>
      <c r="B383" s="71" t="s">
        <v>2294</v>
      </c>
      <c r="C383" s="71" t="s">
        <v>2314</v>
      </c>
      <c r="D383" s="71" t="s">
        <v>2315</v>
      </c>
    </row>
    <row r="384" spans="1:4">
      <c r="A384" s="71">
        <v>383</v>
      </c>
      <c r="B384" s="71" t="s">
        <v>2294</v>
      </c>
      <c r="C384" s="71" t="s">
        <v>2316</v>
      </c>
      <c r="D384" s="71" t="s">
        <v>2317</v>
      </c>
    </row>
    <row r="385" spans="1:4">
      <c r="A385" s="71">
        <v>384</v>
      </c>
      <c r="B385" s="71" t="s">
        <v>2294</v>
      </c>
      <c r="C385" s="71" t="s">
        <v>2318</v>
      </c>
      <c r="D385" s="71" t="s">
        <v>2319</v>
      </c>
    </row>
    <row r="386" spans="1:4">
      <c r="A386" s="71">
        <v>385</v>
      </c>
      <c r="B386" s="71" t="s">
        <v>2294</v>
      </c>
      <c r="C386" s="71" t="s">
        <v>2320</v>
      </c>
      <c r="D386" s="71" t="s">
        <v>2321</v>
      </c>
    </row>
    <row r="387" spans="1:4">
      <c r="A387" s="71">
        <v>386</v>
      </c>
      <c r="B387" s="71" t="s">
        <v>2294</v>
      </c>
      <c r="C387" s="71" t="s">
        <v>2322</v>
      </c>
      <c r="D387" s="71" t="s">
        <v>2323</v>
      </c>
    </row>
    <row r="388" spans="1:4">
      <c r="A388" s="71">
        <v>387</v>
      </c>
      <c r="B388" s="71" t="s">
        <v>2294</v>
      </c>
      <c r="C388" s="71" t="s">
        <v>2324</v>
      </c>
      <c r="D388" s="71" t="s">
        <v>2325</v>
      </c>
    </row>
    <row r="389" spans="1:4">
      <c r="A389" s="71">
        <v>388</v>
      </c>
      <c r="B389" s="71" t="s">
        <v>2294</v>
      </c>
      <c r="C389" s="71" t="s">
        <v>2326</v>
      </c>
      <c r="D389" s="71" t="s">
        <v>2327</v>
      </c>
    </row>
    <row r="390" spans="1:4">
      <c r="A390" s="71">
        <v>389</v>
      </c>
      <c r="B390" s="71" t="s">
        <v>2294</v>
      </c>
      <c r="C390" s="71" t="s">
        <v>2328</v>
      </c>
      <c r="D390" s="71" t="s">
        <v>2329</v>
      </c>
    </row>
    <row r="391" spans="1:4">
      <c r="A391" s="71">
        <v>390</v>
      </c>
      <c r="B391" s="71" t="s">
        <v>2294</v>
      </c>
      <c r="C391" s="71" t="s">
        <v>2330</v>
      </c>
      <c r="D391" s="71" t="s">
        <v>2331</v>
      </c>
    </row>
    <row r="392" spans="1:4">
      <c r="A392" s="71">
        <v>391</v>
      </c>
      <c r="B392" s="71" t="s">
        <v>2294</v>
      </c>
      <c r="C392" s="71" t="s">
        <v>2332</v>
      </c>
      <c r="D392" s="71" t="s">
        <v>2333</v>
      </c>
    </row>
    <row r="393" spans="1:4">
      <c r="A393" s="71">
        <v>392</v>
      </c>
      <c r="B393" s="71" t="s">
        <v>2334</v>
      </c>
      <c r="C393" s="71" t="s">
        <v>1848</v>
      </c>
      <c r="D393" s="71" t="s">
        <v>2336</v>
      </c>
    </row>
    <row r="394" spans="1:4">
      <c r="A394" s="71">
        <v>393</v>
      </c>
      <c r="B394" s="71" t="s">
        <v>2334</v>
      </c>
      <c r="C394" s="71" t="s">
        <v>2337</v>
      </c>
      <c r="D394" s="71" t="s">
        <v>2338</v>
      </c>
    </row>
    <row r="395" spans="1:4">
      <c r="A395" s="71">
        <v>394</v>
      </c>
      <c r="B395" s="71" t="s">
        <v>2334</v>
      </c>
      <c r="C395" s="71" t="s">
        <v>2339</v>
      </c>
      <c r="D395" s="71" t="s">
        <v>2340</v>
      </c>
    </row>
    <row r="396" spans="1:4">
      <c r="A396" s="71">
        <v>395</v>
      </c>
      <c r="B396" s="71" t="s">
        <v>2334</v>
      </c>
      <c r="C396" s="71" t="s">
        <v>2341</v>
      </c>
      <c r="D396" s="71" t="s">
        <v>2342</v>
      </c>
    </row>
    <row r="397" spans="1:4">
      <c r="A397" s="71">
        <v>396</v>
      </c>
      <c r="B397" s="71" t="s">
        <v>2334</v>
      </c>
      <c r="C397" s="71" t="s">
        <v>2343</v>
      </c>
      <c r="D397" s="71" t="s">
        <v>2344</v>
      </c>
    </row>
    <row r="398" spans="1:4">
      <c r="A398" s="71">
        <v>397</v>
      </c>
      <c r="B398" s="71" t="s">
        <v>2334</v>
      </c>
      <c r="C398" s="71" t="s">
        <v>2345</v>
      </c>
      <c r="D398" s="71" t="s">
        <v>2346</v>
      </c>
    </row>
    <row r="399" spans="1:4">
      <c r="A399" s="71">
        <v>398</v>
      </c>
      <c r="B399" s="71" t="s">
        <v>2334</v>
      </c>
      <c r="C399" s="71" t="s">
        <v>2334</v>
      </c>
      <c r="D399" s="71" t="s">
        <v>2335</v>
      </c>
    </row>
    <row r="400" spans="1:4">
      <c r="A400" s="71">
        <v>399</v>
      </c>
      <c r="B400" s="71" t="s">
        <v>2334</v>
      </c>
      <c r="C400" s="71" t="s">
        <v>2347</v>
      </c>
      <c r="D400" s="71" t="s">
        <v>2348</v>
      </c>
    </row>
    <row r="401" spans="1:4">
      <c r="A401" s="71">
        <v>400</v>
      </c>
      <c r="B401" s="71" t="s">
        <v>2334</v>
      </c>
      <c r="C401" s="71" t="s">
        <v>2349</v>
      </c>
      <c r="D401" s="71" t="s">
        <v>2350</v>
      </c>
    </row>
    <row r="402" spans="1:4">
      <c r="A402" s="71">
        <v>401</v>
      </c>
      <c r="B402" s="71" t="s">
        <v>2334</v>
      </c>
      <c r="C402" s="71" t="s">
        <v>2351</v>
      </c>
      <c r="D402" s="71" t="s">
        <v>2352</v>
      </c>
    </row>
    <row r="403" spans="1:4">
      <c r="A403" s="71">
        <v>402</v>
      </c>
      <c r="B403" s="71" t="s">
        <v>2334</v>
      </c>
      <c r="C403" s="71" t="s">
        <v>2353</v>
      </c>
      <c r="D403" s="71" t="s">
        <v>2354</v>
      </c>
    </row>
    <row r="404" spans="1:4">
      <c r="A404" s="71">
        <v>403</v>
      </c>
      <c r="B404" s="71" t="s">
        <v>2334</v>
      </c>
      <c r="C404" s="71" t="s">
        <v>2355</v>
      </c>
      <c r="D404" s="71" t="s">
        <v>2356</v>
      </c>
    </row>
    <row r="405" spans="1:4">
      <c r="A405" s="71">
        <v>404</v>
      </c>
      <c r="B405" s="71" t="s">
        <v>2334</v>
      </c>
      <c r="C405" s="71" t="s">
        <v>2357</v>
      </c>
      <c r="D405" s="71" t="s">
        <v>2358</v>
      </c>
    </row>
    <row r="406" spans="1:4">
      <c r="A406" s="71">
        <v>405</v>
      </c>
      <c r="B406" s="71" t="s">
        <v>2334</v>
      </c>
      <c r="C406" s="71" t="s">
        <v>2359</v>
      </c>
      <c r="D406" s="71" t="s">
        <v>2360</v>
      </c>
    </row>
    <row r="407" spans="1:4">
      <c r="A407" s="71">
        <v>406</v>
      </c>
      <c r="B407" s="71" t="s">
        <v>2334</v>
      </c>
      <c r="C407" s="71" t="s">
        <v>2361</v>
      </c>
      <c r="D407" s="71" t="s">
        <v>2362</v>
      </c>
    </row>
    <row r="408" spans="1:4">
      <c r="A408" s="71">
        <v>407</v>
      </c>
      <c r="B408" s="71" t="s">
        <v>2334</v>
      </c>
      <c r="C408" s="71" t="s">
        <v>2363</v>
      </c>
      <c r="D408" s="71" t="s">
        <v>2364</v>
      </c>
    </row>
    <row r="409" spans="1:4">
      <c r="A409" s="71">
        <v>408</v>
      </c>
      <c r="B409" s="71" t="s">
        <v>2334</v>
      </c>
      <c r="C409" s="71" t="s">
        <v>2365</v>
      </c>
      <c r="D409" s="71" t="s">
        <v>2366</v>
      </c>
    </row>
    <row r="410" spans="1:4">
      <c r="A410" s="71">
        <v>409</v>
      </c>
      <c r="B410" s="71" t="s">
        <v>2367</v>
      </c>
      <c r="C410" s="71" t="s">
        <v>2369</v>
      </c>
      <c r="D410" s="71" t="s">
        <v>2370</v>
      </c>
    </row>
    <row r="411" spans="1:4">
      <c r="A411" s="71">
        <v>410</v>
      </c>
      <c r="B411" s="71" t="s">
        <v>2367</v>
      </c>
      <c r="C411" s="71" t="s">
        <v>2371</v>
      </c>
      <c r="D411" s="71" t="s">
        <v>2372</v>
      </c>
    </row>
    <row r="412" spans="1:4">
      <c r="A412" s="71">
        <v>411</v>
      </c>
      <c r="B412" s="71" t="s">
        <v>2367</v>
      </c>
      <c r="C412" s="71" t="s">
        <v>2373</v>
      </c>
      <c r="D412" s="71" t="s">
        <v>2374</v>
      </c>
    </row>
    <row r="413" spans="1:4">
      <c r="A413" s="71">
        <v>412</v>
      </c>
      <c r="B413" s="71" t="s">
        <v>2367</v>
      </c>
      <c r="C413" s="71" t="s">
        <v>2375</v>
      </c>
      <c r="D413" s="71" t="s">
        <v>2376</v>
      </c>
    </row>
    <row r="414" spans="1:4">
      <c r="A414" s="71">
        <v>413</v>
      </c>
      <c r="B414" s="71" t="s">
        <v>2367</v>
      </c>
      <c r="C414" s="71" t="s">
        <v>2377</v>
      </c>
      <c r="D414" s="71" t="s">
        <v>2378</v>
      </c>
    </row>
    <row r="415" spans="1:4">
      <c r="A415" s="71">
        <v>414</v>
      </c>
      <c r="B415" s="71" t="s">
        <v>2367</v>
      </c>
      <c r="C415" s="71" t="s">
        <v>2379</v>
      </c>
      <c r="D415" s="71" t="s">
        <v>2380</v>
      </c>
    </row>
    <row r="416" spans="1:4">
      <c r="A416" s="71">
        <v>415</v>
      </c>
      <c r="B416" s="71" t="s">
        <v>2367</v>
      </c>
      <c r="C416" s="71" t="s">
        <v>2381</v>
      </c>
      <c r="D416" s="71" t="s">
        <v>2382</v>
      </c>
    </row>
    <row r="417" spans="1:4">
      <c r="A417" s="71">
        <v>416</v>
      </c>
      <c r="B417" s="71" t="s">
        <v>2367</v>
      </c>
      <c r="C417" s="71" t="s">
        <v>2383</v>
      </c>
      <c r="D417" s="71" t="s">
        <v>2384</v>
      </c>
    </row>
    <row r="418" spans="1:4">
      <c r="A418" s="71">
        <v>417</v>
      </c>
      <c r="B418" s="71" t="s">
        <v>2367</v>
      </c>
      <c r="C418" s="71" t="s">
        <v>2385</v>
      </c>
      <c r="D418" s="71" t="s">
        <v>2386</v>
      </c>
    </row>
    <row r="419" spans="1:4">
      <c r="A419" s="71">
        <v>418</v>
      </c>
      <c r="B419" s="71" t="s">
        <v>2367</v>
      </c>
      <c r="C419" s="71" t="s">
        <v>2387</v>
      </c>
      <c r="D419" s="71" t="s">
        <v>2388</v>
      </c>
    </row>
    <row r="420" spans="1:4">
      <c r="A420" s="71">
        <v>419</v>
      </c>
      <c r="B420" s="71" t="s">
        <v>2367</v>
      </c>
      <c r="C420" s="71" t="s">
        <v>2389</v>
      </c>
      <c r="D420" s="71" t="s">
        <v>2390</v>
      </c>
    </row>
    <row r="421" spans="1:4">
      <c r="A421" s="71">
        <v>420</v>
      </c>
      <c r="B421" s="71" t="s">
        <v>2367</v>
      </c>
      <c r="C421" s="71" t="s">
        <v>2367</v>
      </c>
      <c r="D421" s="71" t="s">
        <v>2368</v>
      </c>
    </row>
    <row r="422" spans="1:4">
      <c r="A422" s="71">
        <v>421</v>
      </c>
      <c r="B422" s="71" t="s">
        <v>2367</v>
      </c>
      <c r="C422" s="71" t="s">
        <v>2391</v>
      </c>
      <c r="D422" s="71" t="s">
        <v>2392</v>
      </c>
    </row>
    <row r="423" spans="1:4">
      <c r="A423" s="71">
        <v>422</v>
      </c>
      <c r="B423" s="71" t="s">
        <v>2367</v>
      </c>
      <c r="C423" s="71" t="s">
        <v>2393</v>
      </c>
      <c r="D423" s="71" t="s">
        <v>2394</v>
      </c>
    </row>
    <row r="424" spans="1:4">
      <c r="A424" s="71">
        <v>423</v>
      </c>
      <c r="B424" s="71" t="s">
        <v>2367</v>
      </c>
      <c r="C424" s="71" t="s">
        <v>2395</v>
      </c>
      <c r="D424" s="71" t="s">
        <v>2396</v>
      </c>
    </row>
    <row r="425" spans="1:4">
      <c r="A425" s="71">
        <v>424</v>
      </c>
      <c r="B425" s="71" t="s">
        <v>2367</v>
      </c>
      <c r="C425" s="71" t="s">
        <v>2042</v>
      </c>
      <c r="D425" s="71" t="s">
        <v>2397</v>
      </c>
    </row>
    <row r="426" spans="1:4">
      <c r="A426" s="71">
        <v>425</v>
      </c>
      <c r="B426" s="71" t="s">
        <v>2367</v>
      </c>
      <c r="C426" s="71" t="s">
        <v>2398</v>
      </c>
      <c r="D426" s="71" t="s">
        <v>2399</v>
      </c>
    </row>
    <row r="427" spans="1:4">
      <c r="A427" s="71">
        <v>426</v>
      </c>
      <c r="B427" s="71" t="s">
        <v>2367</v>
      </c>
      <c r="C427" s="71" t="s">
        <v>2400</v>
      </c>
      <c r="D427" s="71" t="s">
        <v>2401</v>
      </c>
    </row>
    <row r="428" spans="1:4">
      <c r="A428" s="71">
        <v>427</v>
      </c>
      <c r="B428" s="71" t="s">
        <v>2367</v>
      </c>
      <c r="C428" s="71" t="s">
        <v>2402</v>
      </c>
      <c r="D428" s="71" t="s">
        <v>2403</v>
      </c>
    </row>
    <row r="429" spans="1:4">
      <c r="A429" s="71">
        <v>428</v>
      </c>
      <c r="B429" s="71" t="s">
        <v>2367</v>
      </c>
      <c r="C429" s="71" t="s">
        <v>2404</v>
      </c>
      <c r="D429" s="71" t="s">
        <v>2405</v>
      </c>
    </row>
    <row r="430" spans="1:4">
      <c r="A430" s="71">
        <v>429</v>
      </c>
      <c r="B430" s="71" t="s">
        <v>2367</v>
      </c>
      <c r="C430" s="71" t="s">
        <v>2406</v>
      </c>
      <c r="D430" s="71" t="s">
        <v>2407</v>
      </c>
    </row>
    <row r="431" spans="1:4">
      <c r="A431" s="71">
        <v>430</v>
      </c>
      <c r="B431" s="71" t="s">
        <v>2367</v>
      </c>
      <c r="C431" s="71" t="s">
        <v>2408</v>
      </c>
      <c r="D431" s="71" t="s">
        <v>2409</v>
      </c>
    </row>
    <row r="432" spans="1:4">
      <c r="A432" s="71">
        <v>431</v>
      </c>
      <c r="B432" s="71" t="s">
        <v>2367</v>
      </c>
      <c r="C432" s="71" t="s">
        <v>1649</v>
      </c>
      <c r="D432" s="71" t="s">
        <v>2410</v>
      </c>
    </row>
    <row r="433" spans="1:4">
      <c r="A433" s="71">
        <v>432</v>
      </c>
      <c r="B433" s="71" t="s">
        <v>2367</v>
      </c>
      <c r="C433" s="71" t="s">
        <v>2411</v>
      </c>
      <c r="D433" s="71" t="s">
        <v>2412</v>
      </c>
    </row>
    <row r="434" spans="1:4">
      <c r="A434" s="71">
        <v>433</v>
      </c>
      <c r="B434" s="71" t="s">
        <v>2413</v>
      </c>
      <c r="C434" s="71" t="s">
        <v>2415</v>
      </c>
      <c r="D434" s="71" t="s">
        <v>2416</v>
      </c>
    </row>
    <row r="435" spans="1:4">
      <c r="A435" s="71">
        <v>434</v>
      </c>
      <c r="B435" s="71" t="s">
        <v>2413</v>
      </c>
      <c r="C435" s="71" t="s">
        <v>2417</v>
      </c>
      <c r="D435" s="71" t="s">
        <v>2418</v>
      </c>
    </row>
    <row r="436" spans="1:4">
      <c r="A436" s="71">
        <v>435</v>
      </c>
      <c r="B436" s="71" t="s">
        <v>2413</v>
      </c>
      <c r="C436" s="71" t="s">
        <v>2419</v>
      </c>
      <c r="D436" s="71" t="s">
        <v>2420</v>
      </c>
    </row>
    <row r="437" spans="1:4">
      <c r="A437" s="71">
        <v>436</v>
      </c>
      <c r="B437" s="71" t="s">
        <v>2413</v>
      </c>
      <c r="C437" s="71" t="s">
        <v>2421</v>
      </c>
      <c r="D437" s="71" t="s">
        <v>2422</v>
      </c>
    </row>
    <row r="438" spans="1:4">
      <c r="A438" s="71">
        <v>437</v>
      </c>
      <c r="B438" s="71" t="s">
        <v>2413</v>
      </c>
      <c r="C438" s="71" t="s">
        <v>2423</v>
      </c>
      <c r="D438" s="71" t="s">
        <v>2424</v>
      </c>
    </row>
    <row r="439" spans="1:4">
      <c r="A439" s="71">
        <v>438</v>
      </c>
      <c r="B439" s="71" t="s">
        <v>2413</v>
      </c>
      <c r="C439" s="71" t="s">
        <v>2425</v>
      </c>
      <c r="D439" s="71" t="s">
        <v>2426</v>
      </c>
    </row>
    <row r="440" spans="1:4">
      <c r="A440" s="71">
        <v>439</v>
      </c>
      <c r="B440" s="71" t="s">
        <v>2413</v>
      </c>
      <c r="C440" s="71" t="s">
        <v>2427</v>
      </c>
      <c r="D440" s="71" t="s">
        <v>2428</v>
      </c>
    </row>
    <row r="441" spans="1:4">
      <c r="A441" s="71">
        <v>440</v>
      </c>
      <c r="B441" s="71" t="s">
        <v>2413</v>
      </c>
      <c r="C441" s="71" t="s">
        <v>2429</v>
      </c>
      <c r="D441" s="71" t="s">
        <v>2430</v>
      </c>
    </row>
    <row r="442" spans="1:4">
      <c r="A442" s="71">
        <v>441</v>
      </c>
      <c r="B442" s="71" t="s">
        <v>2413</v>
      </c>
      <c r="C442" s="71" t="s">
        <v>2431</v>
      </c>
      <c r="D442" s="71" t="s">
        <v>2432</v>
      </c>
    </row>
    <row r="443" spans="1:4">
      <c r="A443" s="71">
        <v>442</v>
      </c>
      <c r="B443" s="71" t="s">
        <v>2413</v>
      </c>
      <c r="C443" s="71" t="s">
        <v>2413</v>
      </c>
      <c r="D443" s="71" t="s">
        <v>2414</v>
      </c>
    </row>
    <row r="444" spans="1:4">
      <c r="A444" s="71">
        <v>443</v>
      </c>
      <c r="B444" s="71" t="s">
        <v>2413</v>
      </c>
      <c r="C444" s="71" t="s">
        <v>2433</v>
      </c>
      <c r="D444" s="71" t="s">
        <v>2434</v>
      </c>
    </row>
    <row r="445" spans="1:4">
      <c r="A445" s="71">
        <v>444</v>
      </c>
      <c r="B445" s="71" t="s">
        <v>2413</v>
      </c>
      <c r="C445" s="71" t="s">
        <v>2435</v>
      </c>
      <c r="D445" s="71" t="s">
        <v>2436</v>
      </c>
    </row>
    <row r="446" spans="1:4">
      <c r="A446" s="71">
        <v>445</v>
      </c>
      <c r="B446" s="71" t="s">
        <v>2413</v>
      </c>
      <c r="C446" s="71" t="s">
        <v>2437</v>
      </c>
      <c r="D446" s="71" t="s">
        <v>2438</v>
      </c>
    </row>
    <row r="447" spans="1:4">
      <c r="A447" s="71">
        <v>446</v>
      </c>
      <c r="B447" s="71" t="s">
        <v>2413</v>
      </c>
      <c r="C447" s="71" t="s">
        <v>2439</v>
      </c>
      <c r="D447" s="71" t="s">
        <v>2440</v>
      </c>
    </row>
    <row r="448" spans="1:4">
      <c r="A448" s="71">
        <v>447</v>
      </c>
      <c r="B448" s="71" t="s">
        <v>2413</v>
      </c>
      <c r="C448" s="71" t="s">
        <v>2441</v>
      </c>
      <c r="D448" s="71" t="s">
        <v>2442</v>
      </c>
    </row>
    <row r="449" spans="1:4">
      <c r="A449" s="71">
        <v>448</v>
      </c>
      <c r="B449" s="71" t="s">
        <v>2413</v>
      </c>
      <c r="C449" s="71" t="s">
        <v>2443</v>
      </c>
      <c r="D449" s="71" t="s">
        <v>2444</v>
      </c>
    </row>
    <row r="450" spans="1:4">
      <c r="A450" s="71">
        <v>449</v>
      </c>
      <c r="B450" s="71" t="s">
        <v>2413</v>
      </c>
      <c r="C450" s="71" t="s">
        <v>2175</v>
      </c>
      <c r="D450" s="71" t="s">
        <v>2445</v>
      </c>
    </row>
    <row r="451" spans="1:4">
      <c r="A451" s="71">
        <v>450</v>
      </c>
      <c r="B451" s="71" t="s">
        <v>2413</v>
      </c>
      <c r="C451" s="71" t="s">
        <v>2226</v>
      </c>
      <c r="D451" s="71" t="s">
        <v>2446</v>
      </c>
    </row>
    <row r="452" spans="1:4">
      <c r="A452" s="71">
        <v>451</v>
      </c>
      <c r="B452" s="71" t="s">
        <v>2413</v>
      </c>
      <c r="C452" s="71" t="s">
        <v>2447</v>
      </c>
      <c r="D452" s="71" t="s">
        <v>2448</v>
      </c>
    </row>
    <row r="453" spans="1:4">
      <c r="A453" s="71">
        <v>452</v>
      </c>
      <c r="B453" s="71" t="s">
        <v>2413</v>
      </c>
      <c r="C453" s="71" t="s">
        <v>2449</v>
      </c>
      <c r="D453" s="71" t="s">
        <v>2450</v>
      </c>
    </row>
    <row r="454" spans="1:4">
      <c r="A454" s="71">
        <v>453</v>
      </c>
      <c r="B454" s="71" t="s">
        <v>2413</v>
      </c>
      <c r="C454" s="71" t="s">
        <v>2451</v>
      </c>
      <c r="D454" s="71" t="s">
        <v>2452</v>
      </c>
    </row>
    <row r="455" spans="1:4">
      <c r="A455" s="71">
        <v>454</v>
      </c>
      <c r="B455" s="71" t="s">
        <v>2413</v>
      </c>
      <c r="C455" s="71" t="s">
        <v>2453</v>
      </c>
      <c r="D455" s="71" t="s">
        <v>2454</v>
      </c>
    </row>
    <row r="456" spans="1:4">
      <c r="A456" s="71">
        <v>455</v>
      </c>
      <c r="B456" s="71" t="s">
        <v>2413</v>
      </c>
      <c r="C456" s="71" t="s">
        <v>2455</v>
      </c>
      <c r="D456" s="71" t="s">
        <v>2456</v>
      </c>
    </row>
    <row r="457" spans="1:4">
      <c r="A457" s="71">
        <v>456</v>
      </c>
      <c r="B457" s="71" t="s">
        <v>2413</v>
      </c>
      <c r="C457" s="71" t="s">
        <v>2457</v>
      </c>
      <c r="D457" s="71" t="s">
        <v>2458</v>
      </c>
    </row>
    <row r="458" spans="1:4">
      <c r="A458" s="71">
        <v>457</v>
      </c>
      <c r="B458" s="71" t="s">
        <v>2413</v>
      </c>
      <c r="C458" s="71" t="s">
        <v>2459</v>
      </c>
      <c r="D458" s="71" t="s">
        <v>2460</v>
      </c>
    </row>
    <row r="459" spans="1:4">
      <c r="A459" s="71">
        <v>458</v>
      </c>
      <c r="B459" s="71" t="s">
        <v>2461</v>
      </c>
      <c r="C459" s="71" t="s">
        <v>2463</v>
      </c>
      <c r="D459" s="71" t="s">
        <v>2464</v>
      </c>
    </row>
    <row r="460" spans="1:4">
      <c r="A460" s="71">
        <v>459</v>
      </c>
      <c r="B460" s="71" t="s">
        <v>2461</v>
      </c>
      <c r="C460" s="71" t="s">
        <v>2465</v>
      </c>
      <c r="D460" s="71" t="s">
        <v>2466</v>
      </c>
    </row>
    <row r="461" spans="1:4">
      <c r="A461" s="71">
        <v>460</v>
      </c>
      <c r="B461" s="71" t="s">
        <v>2461</v>
      </c>
      <c r="C461" s="71" t="s">
        <v>2467</v>
      </c>
      <c r="D461" s="71" t="s">
        <v>2468</v>
      </c>
    </row>
    <row r="462" spans="1:4">
      <c r="A462" s="71">
        <v>461</v>
      </c>
      <c r="B462" s="71" t="s">
        <v>2461</v>
      </c>
      <c r="C462" s="71" t="s">
        <v>2469</v>
      </c>
      <c r="D462" s="71" t="s">
        <v>2470</v>
      </c>
    </row>
    <row r="463" spans="1:4">
      <c r="A463" s="71">
        <v>462</v>
      </c>
      <c r="B463" s="71" t="s">
        <v>2461</v>
      </c>
      <c r="C463" s="71" t="s">
        <v>2471</v>
      </c>
      <c r="D463" s="71" t="s">
        <v>2472</v>
      </c>
    </row>
    <row r="464" spans="1:4">
      <c r="A464" s="71">
        <v>463</v>
      </c>
      <c r="B464" s="71" t="s">
        <v>2461</v>
      </c>
      <c r="C464" s="71" t="s">
        <v>2461</v>
      </c>
      <c r="D464" s="71" t="s">
        <v>2462</v>
      </c>
    </row>
    <row r="465" spans="1:4">
      <c r="A465" s="71">
        <v>464</v>
      </c>
      <c r="B465" s="71" t="s">
        <v>2461</v>
      </c>
      <c r="C465" s="71" t="s">
        <v>2473</v>
      </c>
      <c r="D465" s="71" t="s">
        <v>2474</v>
      </c>
    </row>
    <row r="466" spans="1:4">
      <c r="A466" s="71">
        <v>465</v>
      </c>
      <c r="B466" s="71" t="s">
        <v>2461</v>
      </c>
      <c r="C466" s="71" t="s">
        <v>2475</v>
      </c>
      <c r="D466" s="71" t="s">
        <v>2476</v>
      </c>
    </row>
    <row r="467" spans="1:4">
      <c r="A467" s="71">
        <v>466</v>
      </c>
      <c r="B467" s="71" t="s">
        <v>2461</v>
      </c>
      <c r="C467" s="71" t="s">
        <v>2477</v>
      </c>
      <c r="D467" s="71" t="s">
        <v>2478</v>
      </c>
    </row>
    <row r="468" spans="1:4">
      <c r="A468" s="71">
        <v>467</v>
      </c>
      <c r="B468" s="71" t="s">
        <v>2461</v>
      </c>
      <c r="C468" s="71" t="s">
        <v>2479</v>
      </c>
      <c r="D468" s="71" t="s">
        <v>2480</v>
      </c>
    </row>
    <row r="469" spans="1:4">
      <c r="A469" s="71">
        <v>468</v>
      </c>
      <c r="B469" s="71" t="s">
        <v>2461</v>
      </c>
      <c r="C469" s="71" t="s">
        <v>2481</v>
      </c>
      <c r="D469" s="71" t="s">
        <v>2482</v>
      </c>
    </row>
    <row r="470" spans="1:4">
      <c r="A470" s="71">
        <v>469</v>
      </c>
      <c r="B470" s="71" t="s">
        <v>2461</v>
      </c>
      <c r="C470" s="71" t="s">
        <v>2483</v>
      </c>
      <c r="D470" s="71" t="s">
        <v>2484</v>
      </c>
    </row>
    <row r="471" spans="1:4">
      <c r="A471" s="71">
        <v>470</v>
      </c>
      <c r="B471" s="71" t="s">
        <v>2461</v>
      </c>
      <c r="C471" s="71" t="s">
        <v>2485</v>
      </c>
      <c r="D471" s="71" t="s">
        <v>2486</v>
      </c>
    </row>
    <row r="472" spans="1:4">
      <c r="A472" s="71">
        <v>471</v>
      </c>
      <c r="B472" s="71" t="s">
        <v>2461</v>
      </c>
      <c r="C472" s="71" t="s">
        <v>2487</v>
      </c>
      <c r="D472" s="71" t="s">
        <v>2488</v>
      </c>
    </row>
    <row r="473" spans="1:4">
      <c r="A473" s="71">
        <v>472</v>
      </c>
      <c r="B473" s="71" t="s">
        <v>2461</v>
      </c>
      <c r="C473" s="71" t="s">
        <v>2489</v>
      </c>
      <c r="D473" s="71" t="s">
        <v>2490</v>
      </c>
    </row>
    <row r="474" spans="1:4">
      <c r="A474" s="71">
        <v>473</v>
      </c>
      <c r="B474" s="71" t="s">
        <v>2461</v>
      </c>
      <c r="C474" s="71" t="s">
        <v>2491</v>
      </c>
      <c r="D474" s="71" t="s">
        <v>2492</v>
      </c>
    </row>
    <row r="475" spans="1:4">
      <c r="A475" s="71">
        <v>474</v>
      </c>
      <c r="B475" s="71" t="s">
        <v>2461</v>
      </c>
      <c r="C475" s="71" t="s">
        <v>2493</v>
      </c>
      <c r="D475" s="71" t="s">
        <v>2494</v>
      </c>
    </row>
    <row r="476" spans="1:4">
      <c r="A476" s="71">
        <v>475</v>
      </c>
      <c r="B476" s="71" t="s">
        <v>2461</v>
      </c>
      <c r="C476" s="71" t="s">
        <v>2495</v>
      </c>
      <c r="D476" s="71" t="s">
        <v>2496</v>
      </c>
    </row>
    <row r="477" spans="1:4">
      <c r="A477" s="71">
        <v>476</v>
      </c>
      <c r="B477" s="71" t="s">
        <v>2497</v>
      </c>
      <c r="C477" s="71" t="s">
        <v>1611</v>
      </c>
      <c r="D477" s="71" t="s">
        <v>2499</v>
      </c>
    </row>
    <row r="478" spans="1:4">
      <c r="A478" s="71">
        <v>477</v>
      </c>
      <c r="B478" s="71" t="s">
        <v>2497</v>
      </c>
      <c r="C478" s="71" t="s">
        <v>2500</v>
      </c>
      <c r="D478" s="71" t="s">
        <v>2501</v>
      </c>
    </row>
    <row r="479" spans="1:4">
      <c r="A479" s="71">
        <v>478</v>
      </c>
      <c r="B479" s="71" t="s">
        <v>2497</v>
      </c>
      <c r="C479" s="71" t="s">
        <v>2502</v>
      </c>
      <c r="D479" s="71" t="s">
        <v>2503</v>
      </c>
    </row>
    <row r="480" spans="1:4">
      <c r="A480" s="71">
        <v>479</v>
      </c>
      <c r="B480" s="71" t="s">
        <v>2497</v>
      </c>
      <c r="C480" s="71" t="s">
        <v>2504</v>
      </c>
      <c r="D480" s="71" t="s">
        <v>2505</v>
      </c>
    </row>
    <row r="481" spans="1:4">
      <c r="A481" s="71">
        <v>480</v>
      </c>
      <c r="B481" s="71" t="s">
        <v>2497</v>
      </c>
      <c r="C481" s="71" t="s">
        <v>2506</v>
      </c>
      <c r="D481" s="71" t="s">
        <v>2507</v>
      </c>
    </row>
    <row r="482" spans="1:4">
      <c r="A482" s="71">
        <v>481</v>
      </c>
      <c r="B482" s="71" t="s">
        <v>2497</v>
      </c>
      <c r="C482" s="71" t="s">
        <v>2508</v>
      </c>
      <c r="D482" s="71" t="s">
        <v>2509</v>
      </c>
    </row>
    <row r="483" spans="1:4">
      <c r="A483" s="71">
        <v>482</v>
      </c>
      <c r="B483" s="71" t="s">
        <v>2497</v>
      </c>
      <c r="C483" s="71" t="s">
        <v>2497</v>
      </c>
      <c r="D483" s="71" t="s">
        <v>2498</v>
      </c>
    </row>
    <row r="484" spans="1:4">
      <c r="A484" s="71">
        <v>483</v>
      </c>
      <c r="B484" s="71" t="s">
        <v>2497</v>
      </c>
      <c r="C484" s="71" t="s">
        <v>2510</v>
      </c>
      <c r="D484" s="71" t="s">
        <v>2511</v>
      </c>
    </row>
    <row r="485" spans="1:4">
      <c r="A485" s="71">
        <v>484</v>
      </c>
      <c r="B485" s="71" t="s">
        <v>2497</v>
      </c>
      <c r="C485" s="71" t="s">
        <v>2512</v>
      </c>
      <c r="D485" s="71" t="s">
        <v>2513</v>
      </c>
    </row>
    <row r="486" spans="1:4">
      <c r="A486" s="71">
        <v>485</v>
      </c>
      <c r="B486" s="71" t="s">
        <v>2497</v>
      </c>
      <c r="C486" s="71" t="s">
        <v>2514</v>
      </c>
      <c r="D486" s="71" t="s">
        <v>2515</v>
      </c>
    </row>
    <row r="487" spans="1:4">
      <c r="A487" s="71">
        <v>486</v>
      </c>
      <c r="B487" s="71" t="s">
        <v>2497</v>
      </c>
      <c r="C487" s="71" t="s">
        <v>2516</v>
      </c>
      <c r="D487" s="71" t="s">
        <v>2517</v>
      </c>
    </row>
    <row r="488" spans="1:4">
      <c r="A488" s="71">
        <v>487</v>
      </c>
      <c r="B488" s="71" t="s">
        <v>2497</v>
      </c>
      <c r="C488" s="71" t="s">
        <v>2518</v>
      </c>
      <c r="D488" s="71" t="s">
        <v>2519</v>
      </c>
    </row>
    <row r="489" spans="1:4">
      <c r="A489" s="71">
        <v>488</v>
      </c>
      <c r="B489" s="71" t="s">
        <v>2497</v>
      </c>
      <c r="C489" s="71" t="s">
        <v>2520</v>
      </c>
      <c r="D489" s="71" t="s">
        <v>2521</v>
      </c>
    </row>
    <row r="490" spans="1:4">
      <c r="A490" s="71">
        <v>489</v>
      </c>
      <c r="B490" s="71" t="s">
        <v>2497</v>
      </c>
      <c r="C490" s="71" t="s">
        <v>2522</v>
      </c>
      <c r="D490" s="71" t="s">
        <v>2523</v>
      </c>
    </row>
    <row r="491" spans="1:4">
      <c r="A491" s="71">
        <v>490</v>
      </c>
      <c r="B491" s="71" t="s">
        <v>2497</v>
      </c>
      <c r="C491" s="71" t="s">
        <v>2524</v>
      </c>
      <c r="D491" s="71" t="s">
        <v>2525</v>
      </c>
    </row>
    <row r="492" spans="1:4">
      <c r="A492" s="71">
        <v>491</v>
      </c>
      <c r="B492" s="71" t="s">
        <v>2497</v>
      </c>
      <c r="C492" s="71" t="s">
        <v>2526</v>
      </c>
      <c r="D492" s="71" t="s">
        <v>2527</v>
      </c>
    </row>
    <row r="493" spans="1:4">
      <c r="A493" s="71">
        <v>492</v>
      </c>
      <c r="B493" s="71" t="s">
        <v>2497</v>
      </c>
      <c r="C493" s="71" t="s">
        <v>2528</v>
      </c>
      <c r="D493" s="71" t="s">
        <v>2529</v>
      </c>
    </row>
    <row r="494" spans="1:4">
      <c r="A494" s="71">
        <v>493</v>
      </c>
      <c r="B494" s="71" t="s">
        <v>2497</v>
      </c>
      <c r="C494" s="71" t="s">
        <v>2530</v>
      </c>
      <c r="D494" s="71" t="s">
        <v>2531</v>
      </c>
    </row>
    <row r="495" spans="1:4">
      <c r="A495" s="71">
        <v>494</v>
      </c>
      <c r="B495" s="71" t="s">
        <v>2497</v>
      </c>
      <c r="C495" s="71" t="s">
        <v>2532</v>
      </c>
      <c r="D495" s="71" t="s">
        <v>2533</v>
      </c>
    </row>
    <row r="496" spans="1:4">
      <c r="A496" s="71">
        <v>495</v>
      </c>
      <c r="B496" s="71" t="s">
        <v>2497</v>
      </c>
      <c r="C496" s="71" t="s">
        <v>2534</v>
      </c>
      <c r="D496" s="71" t="s">
        <v>2535</v>
      </c>
    </row>
    <row r="497" spans="1:4">
      <c r="A497" s="71">
        <v>496</v>
      </c>
      <c r="B497" s="71" t="s">
        <v>2497</v>
      </c>
      <c r="C497" s="71" t="s">
        <v>2536</v>
      </c>
      <c r="D497" s="71" t="s">
        <v>2537</v>
      </c>
    </row>
    <row r="498" spans="1:4">
      <c r="A498" s="71">
        <v>497</v>
      </c>
      <c r="B498" s="71" t="s">
        <v>2538</v>
      </c>
      <c r="C498" s="71" t="s">
        <v>2540</v>
      </c>
      <c r="D498" s="71" t="s">
        <v>2541</v>
      </c>
    </row>
    <row r="499" spans="1:4">
      <c r="A499" s="71">
        <v>498</v>
      </c>
      <c r="B499" s="71" t="s">
        <v>2538</v>
      </c>
      <c r="C499" s="71" t="s">
        <v>2542</v>
      </c>
      <c r="D499" s="71" t="s">
        <v>2543</v>
      </c>
    </row>
    <row r="500" spans="1:4">
      <c r="A500" s="71">
        <v>499</v>
      </c>
      <c r="B500" s="71" t="s">
        <v>2538</v>
      </c>
      <c r="C500" s="71" t="s">
        <v>2544</v>
      </c>
      <c r="D500" s="71" t="s">
        <v>2545</v>
      </c>
    </row>
    <row r="501" spans="1:4">
      <c r="A501" s="71">
        <v>500</v>
      </c>
      <c r="B501" s="71" t="s">
        <v>2538</v>
      </c>
      <c r="C501" s="71" t="s">
        <v>2546</v>
      </c>
      <c r="D501" s="71" t="s">
        <v>2547</v>
      </c>
    </row>
    <row r="502" spans="1:4">
      <c r="A502" s="71">
        <v>501</v>
      </c>
      <c r="B502" s="71" t="s">
        <v>2538</v>
      </c>
      <c r="C502" s="71" t="s">
        <v>2548</v>
      </c>
      <c r="D502" s="71" t="s">
        <v>2549</v>
      </c>
    </row>
    <row r="503" spans="1:4">
      <c r="A503" s="71">
        <v>502</v>
      </c>
      <c r="B503" s="71" t="s">
        <v>2538</v>
      </c>
      <c r="C503" s="71" t="s">
        <v>2550</v>
      </c>
      <c r="D503" s="71" t="s">
        <v>2551</v>
      </c>
    </row>
    <row r="504" spans="1:4">
      <c r="A504" s="71">
        <v>503</v>
      </c>
      <c r="B504" s="71" t="s">
        <v>2538</v>
      </c>
      <c r="C504" s="71" t="s">
        <v>2552</v>
      </c>
      <c r="D504" s="71" t="s">
        <v>2553</v>
      </c>
    </row>
    <row r="505" spans="1:4">
      <c r="A505" s="71">
        <v>504</v>
      </c>
      <c r="B505" s="71" t="s">
        <v>2538</v>
      </c>
      <c r="C505" s="71" t="s">
        <v>1812</v>
      </c>
      <c r="D505" s="71" t="s">
        <v>2554</v>
      </c>
    </row>
    <row r="506" spans="1:4">
      <c r="A506" s="71">
        <v>505</v>
      </c>
      <c r="B506" s="71" t="s">
        <v>2538</v>
      </c>
      <c r="C506" s="71" t="s">
        <v>2538</v>
      </c>
      <c r="D506" s="71" t="s">
        <v>2539</v>
      </c>
    </row>
    <row r="507" spans="1:4">
      <c r="A507" s="71">
        <v>506</v>
      </c>
      <c r="B507" s="71" t="s">
        <v>2538</v>
      </c>
      <c r="C507" s="71" t="s">
        <v>2555</v>
      </c>
      <c r="D507" s="71" t="s">
        <v>2556</v>
      </c>
    </row>
    <row r="508" spans="1:4">
      <c r="A508" s="71">
        <v>507</v>
      </c>
      <c r="B508" s="71" t="s">
        <v>2538</v>
      </c>
      <c r="C508" s="71" t="s">
        <v>2557</v>
      </c>
      <c r="D508" s="71" t="s">
        <v>2558</v>
      </c>
    </row>
    <row r="509" spans="1:4">
      <c r="A509" s="71">
        <v>508</v>
      </c>
      <c r="B509" s="71" t="s">
        <v>2538</v>
      </c>
      <c r="C509" s="71" t="s">
        <v>2559</v>
      </c>
      <c r="D509" s="71" t="s">
        <v>2560</v>
      </c>
    </row>
    <row r="510" spans="1:4">
      <c r="A510" s="71">
        <v>509</v>
      </c>
      <c r="B510" s="71" t="s">
        <v>2538</v>
      </c>
      <c r="C510" s="71" t="s">
        <v>2561</v>
      </c>
      <c r="D510" s="71" t="s">
        <v>2562</v>
      </c>
    </row>
    <row r="511" spans="1:4">
      <c r="A511" s="71">
        <v>510</v>
      </c>
      <c r="B511" s="71" t="s">
        <v>2538</v>
      </c>
      <c r="C511" s="71" t="s">
        <v>2563</v>
      </c>
      <c r="D511" s="71" t="s">
        <v>2564</v>
      </c>
    </row>
    <row r="512" spans="1:4">
      <c r="A512" s="71">
        <v>511</v>
      </c>
      <c r="B512" s="71" t="s">
        <v>2538</v>
      </c>
      <c r="C512" s="71" t="s">
        <v>2565</v>
      </c>
      <c r="D512" s="71" t="s">
        <v>2566</v>
      </c>
    </row>
    <row r="513" spans="1:4">
      <c r="A513" s="71">
        <v>512</v>
      </c>
      <c r="B513" s="71" t="s">
        <v>2538</v>
      </c>
      <c r="C513" s="71" t="s">
        <v>2567</v>
      </c>
      <c r="D513" s="71" t="s">
        <v>2568</v>
      </c>
    </row>
    <row r="514" spans="1:4">
      <c r="A514" s="71">
        <v>513</v>
      </c>
      <c r="B514" s="71" t="s">
        <v>2538</v>
      </c>
      <c r="C514" s="71" t="s">
        <v>2569</v>
      </c>
      <c r="D514" s="71" t="s">
        <v>2570</v>
      </c>
    </row>
    <row r="515" spans="1:4">
      <c r="A515" s="71">
        <v>514</v>
      </c>
      <c r="B515" s="71" t="s">
        <v>2538</v>
      </c>
      <c r="C515" s="71" t="s">
        <v>2571</v>
      </c>
      <c r="D515" s="71" t="s">
        <v>2572</v>
      </c>
    </row>
    <row r="516" spans="1:4">
      <c r="A516" s="71">
        <v>515</v>
      </c>
      <c r="B516" s="71" t="s">
        <v>2538</v>
      </c>
      <c r="C516" s="71" t="s">
        <v>2573</v>
      </c>
      <c r="D516" s="71" t="s">
        <v>2574</v>
      </c>
    </row>
    <row r="517" spans="1:4">
      <c r="A517" s="71">
        <v>516</v>
      </c>
      <c r="B517" s="71" t="s">
        <v>2538</v>
      </c>
      <c r="C517" s="71" t="s">
        <v>2575</v>
      </c>
      <c r="D517" s="71" t="s">
        <v>2576</v>
      </c>
    </row>
    <row r="518" spans="1:4">
      <c r="A518" s="71">
        <v>517</v>
      </c>
      <c r="B518" s="71" t="s">
        <v>2538</v>
      </c>
      <c r="C518" s="71" t="s">
        <v>2577</v>
      </c>
      <c r="D518" s="71" t="s">
        <v>2578</v>
      </c>
    </row>
    <row r="519" spans="1:4">
      <c r="A519" s="71">
        <v>518</v>
      </c>
      <c r="B519" s="71" t="s">
        <v>2538</v>
      </c>
      <c r="C519" s="71" t="s">
        <v>2579</v>
      </c>
      <c r="D519" s="71" t="s">
        <v>2580</v>
      </c>
    </row>
    <row r="520" spans="1:4">
      <c r="A520" s="71">
        <v>519</v>
      </c>
      <c r="B520" s="71" t="s">
        <v>2538</v>
      </c>
      <c r="C520" s="71" t="s">
        <v>2581</v>
      </c>
      <c r="D520" s="71" t="s">
        <v>2582</v>
      </c>
    </row>
    <row r="521" spans="1:4">
      <c r="A521" s="71">
        <v>520</v>
      </c>
      <c r="B521" s="71" t="s">
        <v>2538</v>
      </c>
      <c r="C521" s="71" t="s">
        <v>2583</v>
      </c>
      <c r="D521" s="71" t="s">
        <v>2584</v>
      </c>
    </row>
    <row r="522" spans="1:4">
      <c r="A522" s="71">
        <v>521</v>
      </c>
      <c r="B522" s="71" t="s">
        <v>2538</v>
      </c>
      <c r="C522" s="71" t="s">
        <v>2585</v>
      </c>
      <c r="D522" s="71" t="s">
        <v>2586</v>
      </c>
    </row>
    <row r="523" spans="1:4">
      <c r="A523" s="71">
        <v>522</v>
      </c>
      <c r="B523" s="71" t="s">
        <v>2538</v>
      </c>
      <c r="C523" s="71" t="s">
        <v>2587</v>
      </c>
      <c r="D523" s="71" t="s">
        <v>2588</v>
      </c>
    </row>
    <row r="524" spans="1:4">
      <c r="A524" s="71">
        <v>523</v>
      </c>
      <c r="B524" s="71" t="s">
        <v>2538</v>
      </c>
      <c r="C524" s="71" t="s">
        <v>2589</v>
      </c>
      <c r="D524" s="71" t="s">
        <v>2590</v>
      </c>
    </row>
    <row r="525" spans="1:4">
      <c r="A525" s="71">
        <v>524</v>
      </c>
      <c r="B525" s="71" t="s">
        <v>2538</v>
      </c>
      <c r="C525" s="71" t="s">
        <v>2591</v>
      </c>
      <c r="D525" s="71" t="s">
        <v>2592</v>
      </c>
    </row>
    <row r="526" spans="1:4">
      <c r="A526" s="71">
        <v>525</v>
      </c>
      <c r="B526" s="71" t="s">
        <v>2538</v>
      </c>
      <c r="C526" s="71" t="s">
        <v>2593</v>
      </c>
      <c r="D526" s="71" t="s">
        <v>2594</v>
      </c>
    </row>
    <row r="527" spans="1:4">
      <c r="A527" s="71">
        <v>526</v>
      </c>
      <c r="B527" s="71" t="s">
        <v>2538</v>
      </c>
      <c r="C527" s="71" t="s">
        <v>2595</v>
      </c>
      <c r="D527" s="71" t="s">
        <v>2596</v>
      </c>
    </row>
    <row r="528" spans="1:4">
      <c r="A528" s="71">
        <v>527</v>
      </c>
      <c r="B528" s="71" t="s">
        <v>2538</v>
      </c>
      <c r="C528" s="71" t="s">
        <v>2597</v>
      </c>
      <c r="D528" s="71" t="s">
        <v>2598</v>
      </c>
    </row>
    <row r="529" spans="1:4">
      <c r="A529" s="71">
        <v>528</v>
      </c>
      <c r="B529" s="71" t="s">
        <v>2599</v>
      </c>
      <c r="C529" s="71" t="s">
        <v>2028</v>
      </c>
      <c r="D529" s="71" t="s">
        <v>2601</v>
      </c>
    </row>
    <row r="530" spans="1:4">
      <c r="A530" s="71">
        <v>529</v>
      </c>
      <c r="B530" s="71" t="s">
        <v>2599</v>
      </c>
      <c r="C530" s="71" t="s">
        <v>2602</v>
      </c>
      <c r="D530" s="71" t="s">
        <v>2603</v>
      </c>
    </row>
    <row r="531" spans="1:4">
      <c r="A531" s="71">
        <v>530</v>
      </c>
      <c r="B531" s="71" t="s">
        <v>2599</v>
      </c>
      <c r="C531" s="71" t="s">
        <v>2604</v>
      </c>
      <c r="D531" s="71" t="s">
        <v>2605</v>
      </c>
    </row>
    <row r="532" spans="1:4">
      <c r="A532" s="71">
        <v>531</v>
      </c>
      <c r="B532" s="71" t="s">
        <v>2599</v>
      </c>
      <c r="C532" s="71" t="s">
        <v>2606</v>
      </c>
      <c r="D532" s="71" t="s">
        <v>2607</v>
      </c>
    </row>
    <row r="533" spans="1:4">
      <c r="A533" s="71">
        <v>532</v>
      </c>
      <c r="B533" s="71" t="s">
        <v>2599</v>
      </c>
      <c r="C533" s="71" t="s">
        <v>2608</v>
      </c>
      <c r="D533" s="71" t="s">
        <v>2609</v>
      </c>
    </row>
    <row r="534" spans="1:4">
      <c r="A534" s="71">
        <v>533</v>
      </c>
      <c r="B534" s="71" t="s">
        <v>2599</v>
      </c>
      <c r="C534" s="71" t="s">
        <v>2610</v>
      </c>
      <c r="D534" s="71" t="s">
        <v>2611</v>
      </c>
    </row>
    <row r="535" spans="1:4">
      <c r="A535" s="71">
        <v>534</v>
      </c>
      <c r="B535" s="71" t="s">
        <v>2599</v>
      </c>
      <c r="C535" s="71" t="s">
        <v>2612</v>
      </c>
      <c r="D535" s="71" t="s">
        <v>2613</v>
      </c>
    </row>
    <row r="536" spans="1:4">
      <c r="A536" s="71">
        <v>535</v>
      </c>
      <c r="B536" s="71" t="s">
        <v>2599</v>
      </c>
      <c r="C536" s="71" t="s">
        <v>2614</v>
      </c>
      <c r="D536" s="71" t="s">
        <v>2615</v>
      </c>
    </row>
    <row r="537" spans="1:4">
      <c r="A537" s="71">
        <v>536</v>
      </c>
      <c r="B537" s="71" t="s">
        <v>2599</v>
      </c>
      <c r="C537" s="71" t="s">
        <v>2616</v>
      </c>
      <c r="D537" s="71" t="s">
        <v>2617</v>
      </c>
    </row>
    <row r="538" spans="1:4">
      <c r="A538" s="71">
        <v>537</v>
      </c>
      <c r="B538" s="71" t="s">
        <v>2599</v>
      </c>
      <c r="C538" s="71" t="s">
        <v>2599</v>
      </c>
      <c r="D538" s="71" t="s">
        <v>2600</v>
      </c>
    </row>
    <row r="539" spans="1:4">
      <c r="A539" s="71">
        <v>538</v>
      </c>
      <c r="B539" s="71" t="s">
        <v>2599</v>
      </c>
      <c r="C539" s="71" t="s">
        <v>2618</v>
      </c>
      <c r="D539" s="71" t="s">
        <v>2619</v>
      </c>
    </row>
    <row r="540" spans="1:4">
      <c r="A540" s="71">
        <v>539</v>
      </c>
      <c r="B540" s="71" t="s">
        <v>2599</v>
      </c>
      <c r="C540" s="71" t="s">
        <v>2620</v>
      </c>
      <c r="D540" s="71" t="s">
        <v>2621</v>
      </c>
    </row>
    <row r="541" spans="1:4">
      <c r="A541" s="71">
        <v>540</v>
      </c>
      <c r="B541" s="71" t="s">
        <v>2599</v>
      </c>
      <c r="C541" s="71" t="s">
        <v>2622</v>
      </c>
      <c r="D541" s="71" t="s">
        <v>2623</v>
      </c>
    </row>
    <row r="542" spans="1:4">
      <c r="A542" s="71">
        <v>541</v>
      </c>
      <c r="B542" s="71" t="s">
        <v>2599</v>
      </c>
      <c r="C542" s="71" t="s">
        <v>2624</v>
      </c>
      <c r="D542" s="71" t="s">
        <v>2625</v>
      </c>
    </row>
    <row r="543" spans="1:4">
      <c r="A543" s="71">
        <v>542</v>
      </c>
      <c r="B543" s="71" t="s">
        <v>2599</v>
      </c>
      <c r="C543" s="71" t="s">
        <v>2626</v>
      </c>
      <c r="D543" s="71" t="s">
        <v>2627</v>
      </c>
    </row>
    <row r="544" spans="1:4">
      <c r="A544" s="71">
        <v>543</v>
      </c>
      <c r="B544" s="71" t="s">
        <v>2599</v>
      </c>
      <c r="C544" s="71" t="s">
        <v>2628</v>
      </c>
      <c r="D544" s="71" t="s">
        <v>2629</v>
      </c>
    </row>
    <row r="545" spans="1:4">
      <c r="A545" s="71">
        <v>544</v>
      </c>
      <c r="B545" s="71" t="s">
        <v>2599</v>
      </c>
      <c r="C545" s="71" t="s">
        <v>2630</v>
      </c>
      <c r="D545" s="71" t="s">
        <v>2631</v>
      </c>
    </row>
    <row r="546" spans="1:4">
      <c r="A546" s="71">
        <v>545</v>
      </c>
      <c r="B546" s="71" t="s">
        <v>2599</v>
      </c>
      <c r="C546" s="71" t="s">
        <v>2632</v>
      </c>
      <c r="D546" s="71" t="s">
        <v>2633</v>
      </c>
    </row>
    <row r="547" spans="1:4">
      <c r="A547" s="71">
        <v>546</v>
      </c>
      <c r="B547" s="71" t="s">
        <v>2599</v>
      </c>
      <c r="C547" s="71" t="s">
        <v>2634</v>
      </c>
      <c r="D547" s="71" t="s">
        <v>2635</v>
      </c>
    </row>
    <row r="548" spans="1:4">
      <c r="A548" s="71">
        <v>547</v>
      </c>
      <c r="B548" s="71" t="s">
        <v>2599</v>
      </c>
      <c r="C548" s="71" t="s">
        <v>2636</v>
      </c>
      <c r="D548" s="71" t="s">
        <v>2637</v>
      </c>
    </row>
    <row r="549" spans="1:4">
      <c r="A549" s="71">
        <v>548</v>
      </c>
      <c r="B549" s="71" t="s">
        <v>2599</v>
      </c>
      <c r="C549" s="71" t="s">
        <v>2638</v>
      </c>
      <c r="D549" s="71" t="s">
        <v>2639</v>
      </c>
    </row>
    <row r="550" spans="1:4">
      <c r="A550" s="71">
        <v>549</v>
      </c>
      <c r="B550" s="71" t="s">
        <v>2599</v>
      </c>
      <c r="C550" s="71" t="s">
        <v>2640</v>
      </c>
      <c r="D550" s="71" t="s">
        <v>2641</v>
      </c>
    </row>
    <row r="551" spans="1:4">
      <c r="A551" s="71">
        <v>550</v>
      </c>
      <c r="B551" s="71" t="s">
        <v>2599</v>
      </c>
      <c r="C551" s="71" t="s">
        <v>2642</v>
      </c>
      <c r="D551" s="71" t="s">
        <v>2643</v>
      </c>
    </row>
    <row r="552" spans="1:4">
      <c r="A552" s="71">
        <v>551</v>
      </c>
      <c r="B552" s="71" t="s">
        <v>2599</v>
      </c>
      <c r="C552" s="71" t="s">
        <v>2644</v>
      </c>
      <c r="D552" s="71" t="s">
        <v>2645</v>
      </c>
    </row>
    <row r="553" spans="1:4">
      <c r="A553" s="71">
        <v>552</v>
      </c>
      <c r="B553" s="71" t="s">
        <v>2599</v>
      </c>
      <c r="C553" s="71" t="s">
        <v>2646</v>
      </c>
      <c r="D553" s="71" t="s">
        <v>2647</v>
      </c>
    </row>
    <row r="554" spans="1:4">
      <c r="A554" s="71">
        <v>553</v>
      </c>
      <c r="B554" s="71" t="s">
        <v>2648</v>
      </c>
      <c r="C554" s="71" t="s">
        <v>2650</v>
      </c>
      <c r="D554" s="71" t="s">
        <v>2651</v>
      </c>
    </row>
    <row r="555" spans="1:4">
      <c r="A555" s="71">
        <v>554</v>
      </c>
      <c r="B555" s="71" t="s">
        <v>2648</v>
      </c>
      <c r="C555" s="71" t="s">
        <v>2652</v>
      </c>
      <c r="D555" s="71" t="s">
        <v>2653</v>
      </c>
    </row>
    <row r="556" spans="1:4">
      <c r="A556" s="71">
        <v>555</v>
      </c>
      <c r="B556" s="71" t="s">
        <v>2648</v>
      </c>
      <c r="C556" s="71" t="s">
        <v>2654</v>
      </c>
      <c r="D556" s="71" t="s">
        <v>2655</v>
      </c>
    </row>
    <row r="557" spans="1:4">
      <c r="A557" s="71">
        <v>556</v>
      </c>
      <c r="B557" s="71" t="s">
        <v>2648</v>
      </c>
      <c r="C557" s="71" t="s">
        <v>2108</v>
      </c>
      <c r="D557" s="71" t="s">
        <v>2656</v>
      </c>
    </row>
    <row r="558" spans="1:4">
      <c r="A558" s="71">
        <v>557</v>
      </c>
      <c r="B558" s="71" t="s">
        <v>2648</v>
      </c>
      <c r="C558" s="71" t="s">
        <v>2657</v>
      </c>
      <c r="D558" s="71" t="s">
        <v>2658</v>
      </c>
    </row>
    <row r="559" spans="1:4">
      <c r="A559" s="71">
        <v>558</v>
      </c>
      <c r="B559" s="71" t="s">
        <v>2648</v>
      </c>
      <c r="C559" s="71" t="s">
        <v>2659</v>
      </c>
      <c r="D559" s="71" t="s">
        <v>2660</v>
      </c>
    </row>
    <row r="560" spans="1:4">
      <c r="A560" s="71">
        <v>559</v>
      </c>
      <c r="B560" s="71" t="s">
        <v>2648</v>
      </c>
      <c r="C560" s="71" t="s">
        <v>2661</v>
      </c>
      <c r="D560" s="71" t="s">
        <v>2662</v>
      </c>
    </row>
    <row r="561" spans="1:4">
      <c r="A561" s="71">
        <v>560</v>
      </c>
      <c r="B561" s="71" t="s">
        <v>2648</v>
      </c>
      <c r="C561" s="71" t="s">
        <v>2663</v>
      </c>
      <c r="D561" s="71" t="s">
        <v>2664</v>
      </c>
    </row>
    <row r="562" spans="1:4">
      <c r="A562" s="71">
        <v>561</v>
      </c>
      <c r="B562" s="71" t="s">
        <v>2648</v>
      </c>
      <c r="C562" s="71" t="s">
        <v>2665</v>
      </c>
      <c r="D562" s="71" t="s">
        <v>2666</v>
      </c>
    </row>
    <row r="563" spans="1:4">
      <c r="A563" s="71">
        <v>562</v>
      </c>
      <c r="B563" s="71" t="s">
        <v>2648</v>
      </c>
      <c r="C563" s="71" t="s">
        <v>2648</v>
      </c>
      <c r="D563" s="71" t="s">
        <v>2649</v>
      </c>
    </row>
    <row r="564" spans="1:4">
      <c r="A564" s="71">
        <v>563</v>
      </c>
      <c r="B564" s="71" t="s">
        <v>2648</v>
      </c>
      <c r="C564" s="71" t="s">
        <v>2667</v>
      </c>
      <c r="D564" s="71" t="s">
        <v>2668</v>
      </c>
    </row>
    <row r="565" spans="1:4">
      <c r="A565" s="71">
        <v>564</v>
      </c>
      <c r="B565" s="71" t="s">
        <v>2648</v>
      </c>
      <c r="C565" s="71" t="s">
        <v>2669</v>
      </c>
      <c r="D565" s="71" t="s">
        <v>2670</v>
      </c>
    </row>
    <row r="566" spans="1:4">
      <c r="A566" s="71">
        <v>565</v>
      </c>
      <c r="B566" s="71" t="s">
        <v>2648</v>
      </c>
      <c r="C566" s="71" t="s">
        <v>2671</v>
      </c>
      <c r="D566" s="71" t="s">
        <v>2672</v>
      </c>
    </row>
    <row r="567" spans="1:4">
      <c r="A567" s="71">
        <v>566</v>
      </c>
      <c r="B567" s="71" t="s">
        <v>2648</v>
      </c>
      <c r="C567" s="71" t="s">
        <v>2673</v>
      </c>
      <c r="D567" s="71" t="s">
        <v>2674</v>
      </c>
    </row>
    <row r="568" spans="1:4">
      <c r="A568" s="71">
        <v>567</v>
      </c>
      <c r="B568" s="71" t="s">
        <v>2648</v>
      </c>
      <c r="C568" s="71" t="s">
        <v>2675</v>
      </c>
      <c r="D568" s="71" t="s">
        <v>2676</v>
      </c>
    </row>
    <row r="569" spans="1:4">
      <c r="A569" s="71">
        <v>568</v>
      </c>
      <c r="B569" s="71" t="s">
        <v>2648</v>
      </c>
      <c r="C569" s="71" t="s">
        <v>2677</v>
      </c>
      <c r="D569" s="71" t="s">
        <v>2678</v>
      </c>
    </row>
    <row r="570" spans="1:4">
      <c r="A570" s="71">
        <v>569</v>
      </c>
      <c r="B570" s="71" t="s">
        <v>2648</v>
      </c>
      <c r="C570" s="71" t="s">
        <v>2679</v>
      </c>
      <c r="D570" s="71" t="s">
        <v>2680</v>
      </c>
    </row>
    <row r="571" spans="1:4">
      <c r="A571" s="71">
        <v>570</v>
      </c>
      <c r="B571" s="71" t="s">
        <v>2648</v>
      </c>
      <c r="C571" s="71" t="s">
        <v>2681</v>
      </c>
      <c r="D571" s="71" t="s">
        <v>2682</v>
      </c>
    </row>
    <row r="572" spans="1:4">
      <c r="A572" s="71">
        <v>571</v>
      </c>
      <c r="B572" s="71" t="s">
        <v>2648</v>
      </c>
      <c r="C572" s="71" t="s">
        <v>2683</v>
      </c>
      <c r="D572" s="71" t="s">
        <v>2684</v>
      </c>
    </row>
    <row r="573" spans="1:4">
      <c r="A573" s="71">
        <v>572</v>
      </c>
      <c r="B573" s="71" t="s">
        <v>2648</v>
      </c>
      <c r="C573" s="71" t="s">
        <v>2685</v>
      </c>
      <c r="D573" s="71" t="s">
        <v>2686</v>
      </c>
    </row>
    <row r="574" spans="1:4">
      <c r="A574" s="71">
        <v>573</v>
      </c>
      <c r="B574" s="71" t="s">
        <v>2648</v>
      </c>
      <c r="C574" s="71" t="s">
        <v>2687</v>
      </c>
      <c r="D574" s="71" t="s">
        <v>2688</v>
      </c>
    </row>
    <row r="575" spans="1:4">
      <c r="A575" s="71">
        <v>574</v>
      </c>
      <c r="B575" s="71" t="s">
        <v>2648</v>
      </c>
      <c r="C575" s="71" t="s">
        <v>2689</v>
      </c>
      <c r="D575" s="71" t="s">
        <v>2690</v>
      </c>
    </row>
    <row r="576" spans="1:4">
      <c r="A576" s="71">
        <v>575</v>
      </c>
      <c r="B576" s="71" t="s">
        <v>2648</v>
      </c>
      <c r="C576" s="71" t="s">
        <v>2691</v>
      </c>
      <c r="D576" s="71" t="s">
        <v>2692</v>
      </c>
    </row>
    <row r="577" spans="1:4">
      <c r="A577" s="71">
        <v>576</v>
      </c>
      <c r="B577" s="71" t="s">
        <v>2648</v>
      </c>
      <c r="C577" s="71" t="s">
        <v>2693</v>
      </c>
      <c r="D577" s="71" t="s">
        <v>2694</v>
      </c>
    </row>
    <row r="578" spans="1:4">
      <c r="A578" s="71">
        <v>577</v>
      </c>
      <c r="B578" s="71" t="s">
        <v>2648</v>
      </c>
      <c r="C578" s="71" t="s">
        <v>2695</v>
      </c>
      <c r="D578" s="71" t="s">
        <v>2696</v>
      </c>
    </row>
    <row r="579" spans="1:4">
      <c r="A579" s="71">
        <v>578</v>
      </c>
      <c r="B579" s="71" t="s">
        <v>2648</v>
      </c>
      <c r="C579" s="71" t="s">
        <v>2697</v>
      </c>
      <c r="D579" s="71" t="s">
        <v>2698</v>
      </c>
    </row>
    <row r="580" spans="1:4">
      <c r="A580" s="71">
        <v>579</v>
      </c>
      <c r="B580" s="71" t="s">
        <v>2699</v>
      </c>
      <c r="C580" s="71" t="s">
        <v>2701</v>
      </c>
      <c r="D580" s="71" t="s">
        <v>2702</v>
      </c>
    </row>
    <row r="581" spans="1:4">
      <c r="A581" s="71">
        <v>580</v>
      </c>
      <c r="B581" s="71" t="s">
        <v>2699</v>
      </c>
      <c r="C581" s="71" t="s">
        <v>2703</v>
      </c>
      <c r="D581" s="71" t="s">
        <v>2704</v>
      </c>
    </row>
    <row r="582" spans="1:4">
      <c r="A582" s="71">
        <v>581</v>
      </c>
      <c r="B582" s="71" t="s">
        <v>2699</v>
      </c>
      <c r="C582" s="71" t="s">
        <v>2705</v>
      </c>
      <c r="D582" s="71" t="s">
        <v>2706</v>
      </c>
    </row>
    <row r="583" spans="1:4">
      <c r="A583" s="71">
        <v>582</v>
      </c>
      <c r="B583" s="71" t="s">
        <v>2699</v>
      </c>
      <c r="C583" s="71" t="s">
        <v>2707</v>
      </c>
      <c r="D583" s="71" t="s">
        <v>2708</v>
      </c>
    </row>
    <row r="584" spans="1:4">
      <c r="A584" s="71">
        <v>583</v>
      </c>
      <c r="B584" s="71" t="s">
        <v>2699</v>
      </c>
      <c r="C584" s="71" t="s">
        <v>2709</v>
      </c>
      <c r="D584" s="71" t="s">
        <v>2710</v>
      </c>
    </row>
    <row r="585" spans="1:4">
      <c r="A585" s="71">
        <v>584</v>
      </c>
      <c r="B585" s="71" t="s">
        <v>2699</v>
      </c>
      <c r="C585" s="71" t="s">
        <v>2711</v>
      </c>
      <c r="D585" s="71" t="s">
        <v>2712</v>
      </c>
    </row>
    <row r="586" spans="1:4">
      <c r="A586" s="71">
        <v>585</v>
      </c>
      <c r="B586" s="71" t="s">
        <v>2699</v>
      </c>
      <c r="C586" s="71" t="s">
        <v>2713</v>
      </c>
      <c r="D586" s="71" t="s">
        <v>2714</v>
      </c>
    </row>
    <row r="587" spans="1:4">
      <c r="A587" s="71">
        <v>586</v>
      </c>
      <c r="B587" s="71" t="s">
        <v>2699</v>
      </c>
      <c r="C587" s="71" t="s">
        <v>2715</v>
      </c>
      <c r="D587" s="71" t="s">
        <v>2716</v>
      </c>
    </row>
    <row r="588" spans="1:4">
      <c r="A588" s="71">
        <v>587</v>
      </c>
      <c r="B588" s="71" t="s">
        <v>2699</v>
      </c>
      <c r="C588" s="71" t="s">
        <v>2717</v>
      </c>
      <c r="D588" s="71" t="s">
        <v>2718</v>
      </c>
    </row>
    <row r="589" spans="1:4">
      <c r="A589" s="71">
        <v>588</v>
      </c>
      <c r="B589" s="71" t="s">
        <v>2699</v>
      </c>
      <c r="C589" s="71" t="s">
        <v>2719</v>
      </c>
      <c r="D589" s="71" t="s">
        <v>2720</v>
      </c>
    </row>
    <row r="590" spans="1:4">
      <c r="A590" s="71">
        <v>589</v>
      </c>
      <c r="B590" s="71" t="s">
        <v>2699</v>
      </c>
      <c r="C590" s="71" t="s">
        <v>2721</v>
      </c>
      <c r="D590" s="71" t="s">
        <v>2722</v>
      </c>
    </row>
    <row r="591" spans="1:4">
      <c r="A591" s="71">
        <v>590</v>
      </c>
      <c r="B591" s="71" t="s">
        <v>2699</v>
      </c>
      <c r="C591" s="71" t="s">
        <v>2699</v>
      </c>
      <c r="D591" s="71" t="s">
        <v>2700</v>
      </c>
    </row>
    <row r="592" spans="1:4">
      <c r="A592" s="71">
        <v>591</v>
      </c>
      <c r="B592" s="71" t="s">
        <v>2699</v>
      </c>
      <c r="C592" s="71" t="s">
        <v>2723</v>
      </c>
      <c r="D592" s="71" t="s">
        <v>2724</v>
      </c>
    </row>
    <row r="593" spans="1:4">
      <c r="A593" s="71">
        <v>592</v>
      </c>
      <c r="B593" s="71" t="s">
        <v>2699</v>
      </c>
      <c r="C593" s="71" t="s">
        <v>2725</v>
      </c>
      <c r="D593" s="71" t="s">
        <v>2726</v>
      </c>
    </row>
    <row r="594" spans="1:4">
      <c r="A594" s="71">
        <v>593</v>
      </c>
      <c r="B594" s="71" t="s">
        <v>2699</v>
      </c>
      <c r="C594" s="71" t="s">
        <v>2727</v>
      </c>
      <c r="D594" s="71" t="s">
        <v>2728</v>
      </c>
    </row>
    <row r="595" spans="1:4">
      <c r="A595" s="71">
        <v>594</v>
      </c>
      <c r="B595" s="71" t="s">
        <v>2699</v>
      </c>
      <c r="C595" s="71" t="s">
        <v>2729</v>
      </c>
      <c r="D595" s="71" t="s">
        <v>2730</v>
      </c>
    </row>
    <row r="596" spans="1:4">
      <c r="A596" s="71">
        <v>595</v>
      </c>
      <c r="B596" s="71" t="s">
        <v>2699</v>
      </c>
      <c r="C596" s="71" t="s">
        <v>2731</v>
      </c>
      <c r="D596" s="71" t="s">
        <v>2732</v>
      </c>
    </row>
    <row r="597" spans="1:4">
      <c r="A597" s="71">
        <v>596</v>
      </c>
      <c r="B597" s="71" t="s">
        <v>2699</v>
      </c>
      <c r="C597" s="71" t="s">
        <v>2571</v>
      </c>
      <c r="D597" s="71" t="s">
        <v>2733</v>
      </c>
    </row>
    <row r="598" spans="1:4">
      <c r="A598" s="71">
        <v>597</v>
      </c>
      <c r="B598" s="71" t="s">
        <v>2699</v>
      </c>
      <c r="C598" s="71" t="s">
        <v>2734</v>
      </c>
      <c r="D598" s="71" t="s">
        <v>2735</v>
      </c>
    </row>
    <row r="599" spans="1:4">
      <c r="A599" s="71">
        <v>598</v>
      </c>
      <c r="B599" s="71" t="s">
        <v>2699</v>
      </c>
      <c r="C599" s="71" t="s">
        <v>2736</v>
      </c>
      <c r="D599" s="71" t="s">
        <v>2737</v>
      </c>
    </row>
    <row r="600" spans="1:4">
      <c r="A600" s="71">
        <v>599</v>
      </c>
      <c r="B600" s="71" t="s">
        <v>2699</v>
      </c>
      <c r="C600" s="71" t="s">
        <v>2738</v>
      </c>
      <c r="D600" s="71" t="s">
        <v>2739</v>
      </c>
    </row>
    <row r="601" spans="1:4">
      <c r="A601" s="71">
        <v>600</v>
      </c>
      <c r="B601" s="71" t="s">
        <v>2699</v>
      </c>
      <c r="C601" s="71" t="s">
        <v>2740</v>
      </c>
      <c r="D601" s="71" t="s">
        <v>2741</v>
      </c>
    </row>
    <row r="602" spans="1:4">
      <c r="A602" s="71">
        <v>601</v>
      </c>
      <c r="B602" s="71" t="s">
        <v>2699</v>
      </c>
      <c r="C602" s="71" t="s">
        <v>2742</v>
      </c>
      <c r="D602" s="71" t="s">
        <v>2743</v>
      </c>
    </row>
    <row r="603" spans="1:4">
      <c r="A603" s="71">
        <v>602</v>
      </c>
      <c r="B603" s="71" t="s">
        <v>2699</v>
      </c>
      <c r="C603" s="71" t="s">
        <v>2744</v>
      </c>
      <c r="D603" s="71" t="s">
        <v>2745</v>
      </c>
    </row>
    <row r="604" spans="1:4">
      <c r="A604" s="71">
        <v>603</v>
      </c>
      <c r="B604" s="71" t="s">
        <v>2699</v>
      </c>
      <c r="C604" s="71" t="s">
        <v>2746</v>
      </c>
      <c r="D604" s="71" t="s">
        <v>2747</v>
      </c>
    </row>
    <row r="605" spans="1:4">
      <c r="A605" s="71">
        <v>604</v>
      </c>
      <c r="B605" s="71" t="s">
        <v>2699</v>
      </c>
      <c r="C605" s="71" t="s">
        <v>2748</v>
      </c>
      <c r="D605" s="71" t="s">
        <v>2749</v>
      </c>
    </row>
    <row r="606" spans="1:4">
      <c r="A606" s="71">
        <v>605</v>
      </c>
      <c r="B606" s="71" t="s">
        <v>2699</v>
      </c>
      <c r="C606" s="71" t="s">
        <v>2750</v>
      </c>
      <c r="D606" s="71" t="s">
        <v>2751</v>
      </c>
    </row>
    <row r="607" spans="1:4">
      <c r="A607" s="71">
        <v>606</v>
      </c>
      <c r="B607" s="71" t="s">
        <v>2699</v>
      </c>
      <c r="C607" s="71" t="s">
        <v>2752</v>
      </c>
      <c r="D607" s="71" t="s">
        <v>2753</v>
      </c>
    </row>
    <row r="608" spans="1:4">
      <c r="A608" s="71">
        <v>607</v>
      </c>
      <c r="B608" s="71" t="s">
        <v>2699</v>
      </c>
      <c r="C608" s="71" t="s">
        <v>2754</v>
      </c>
      <c r="D608" s="71" t="s">
        <v>2755</v>
      </c>
    </row>
    <row r="609" spans="1:4">
      <c r="A609" s="71">
        <v>608</v>
      </c>
      <c r="B609" s="71" t="s">
        <v>2699</v>
      </c>
      <c r="C609" s="71" t="s">
        <v>2756</v>
      </c>
      <c r="D609" s="71" t="s">
        <v>2757</v>
      </c>
    </row>
    <row r="610" spans="1:4">
      <c r="A610" s="71">
        <v>609</v>
      </c>
      <c r="B610" s="71" t="s">
        <v>2758</v>
      </c>
      <c r="C610" s="71" t="s">
        <v>2760</v>
      </c>
      <c r="D610" s="71" t="s">
        <v>2761</v>
      </c>
    </row>
    <row r="611" spans="1:4">
      <c r="A611" s="71">
        <v>610</v>
      </c>
      <c r="B611" s="71" t="s">
        <v>2758</v>
      </c>
      <c r="C611" s="71" t="s">
        <v>2762</v>
      </c>
      <c r="D611" s="71" t="s">
        <v>2763</v>
      </c>
    </row>
    <row r="612" spans="1:4">
      <c r="A612" s="71">
        <v>611</v>
      </c>
      <c r="B612" s="71" t="s">
        <v>2758</v>
      </c>
      <c r="C612" s="71" t="s">
        <v>2764</v>
      </c>
      <c r="D612" s="71" t="s">
        <v>2765</v>
      </c>
    </row>
    <row r="613" spans="1:4">
      <c r="A613" s="71">
        <v>612</v>
      </c>
      <c r="B613" s="71" t="s">
        <v>2758</v>
      </c>
      <c r="C613" s="71" t="s">
        <v>2766</v>
      </c>
      <c r="D613" s="71" t="s">
        <v>2767</v>
      </c>
    </row>
    <row r="614" spans="1:4">
      <c r="A614" s="71">
        <v>613</v>
      </c>
      <c r="B614" s="71" t="s">
        <v>2758</v>
      </c>
      <c r="C614" s="71" t="s">
        <v>2768</v>
      </c>
      <c r="D614" s="71" t="s">
        <v>2769</v>
      </c>
    </row>
    <row r="615" spans="1:4">
      <c r="A615" s="71">
        <v>614</v>
      </c>
      <c r="B615" s="71" t="s">
        <v>2758</v>
      </c>
      <c r="C615" s="71" t="s">
        <v>2770</v>
      </c>
      <c r="D615" s="71" t="s">
        <v>2771</v>
      </c>
    </row>
    <row r="616" spans="1:4">
      <c r="A616" s="71">
        <v>615</v>
      </c>
      <c r="B616" s="71" t="s">
        <v>2758</v>
      </c>
      <c r="C616" s="71" t="s">
        <v>2772</v>
      </c>
      <c r="D616" s="71" t="s">
        <v>2773</v>
      </c>
    </row>
    <row r="617" spans="1:4">
      <c r="A617" s="71">
        <v>616</v>
      </c>
      <c r="B617" s="71" t="s">
        <v>2758</v>
      </c>
      <c r="C617" s="71" t="s">
        <v>2758</v>
      </c>
      <c r="D617" s="71" t="s">
        <v>2759</v>
      </c>
    </row>
    <row r="618" spans="1:4">
      <c r="A618" s="71">
        <v>617</v>
      </c>
      <c r="B618" s="71" t="s">
        <v>2758</v>
      </c>
      <c r="C618" s="71" t="s">
        <v>2774</v>
      </c>
      <c r="D618" s="71" t="s">
        <v>2775</v>
      </c>
    </row>
    <row r="619" spans="1:4">
      <c r="A619" s="71">
        <v>618</v>
      </c>
      <c r="B619" s="71" t="s">
        <v>2758</v>
      </c>
      <c r="C619" s="71" t="s">
        <v>2776</v>
      </c>
      <c r="D619" s="71" t="s">
        <v>2777</v>
      </c>
    </row>
    <row r="620" spans="1:4">
      <c r="A620" s="71">
        <v>619</v>
      </c>
      <c r="B620" s="71" t="s">
        <v>2758</v>
      </c>
      <c r="C620" s="71" t="s">
        <v>2778</v>
      </c>
      <c r="D620" s="71" t="s">
        <v>2779</v>
      </c>
    </row>
    <row r="621" spans="1:4">
      <c r="A621" s="71">
        <v>620</v>
      </c>
      <c r="B621" s="71" t="s">
        <v>2758</v>
      </c>
      <c r="C621" s="71" t="s">
        <v>2780</v>
      </c>
      <c r="D621" s="71" t="s">
        <v>2781</v>
      </c>
    </row>
    <row r="622" spans="1:4">
      <c r="A622" s="71">
        <v>621</v>
      </c>
      <c r="B622" s="71" t="s">
        <v>2758</v>
      </c>
      <c r="C622" s="71" t="s">
        <v>2782</v>
      </c>
      <c r="D622" s="71" t="s">
        <v>2783</v>
      </c>
    </row>
    <row r="623" spans="1:4">
      <c r="A623" s="71">
        <v>622</v>
      </c>
      <c r="B623" s="71" t="s">
        <v>2758</v>
      </c>
      <c r="C623" s="71" t="s">
        <v>2784</v>
      </c>
      <c r="D623" s="71" t="s">
        <v>2785</v>
      </c>
    </row>
    <row r="624" spans="1:4">
      <c r="A624" s="71">
        <v>623</v>
      </c>
      <c r="B624" s="71" t="s">
        <v>2758</v>
      </c>
      <c r="C624" s="71" t="s">
        <v>2786</v>
      </c>
      <c r="D624" s="71" t="s">
        <v>2787</v>
      </c>
    </row>
    <row r="625" spans="1:4">
      <c r="A625" s="71">
        <v>624</v>
      </c>
      <c r="B625" s="71" t="s">
        <v>2758</v>
      </c>
      <c r="C625" s="71" t="s">
        <v>2788</v>
      </c>
      <c r="D625" s="71" t="s">
        <v>2789</v>
      </c>
    </row>
    <row r="626" spans="1:4">
      <c r="A626" s="71">
        <v>625</v>
      </c>
      <c r="B626" s="71" t="s">
        <v>2790</v>
      </c>
      <c r="C626" s="71" t="s">
        <v>2792</v>
      </c>
      <c r="D626" s="71" t="s">
        <v>2793</v>
      </c>
    </row>
    <row r="627" spans="1:4">
      <c r="A627" s="71">
        <v>626</v>
      </c>
      <c r="B627" s="71" t="s">
        <v>2790</v>
      </c>
      <c r="C627" s="71" t="s">
        <v>2794</v>
      </c>
      <c r="D627" s="71" t="s">
        <v>2795</v>
      </c>
    </row>
    <row r="628" spans="1:4">
      <c r="A628" s="71">
        <v>627</v>
      </c>
      <c r="B628" s="71" t="s">
        <v>2790</v>
      </c>
      <c r="C628" s="71" t="s">
        <v>2796</v>
      </c>
      <c r="D628" s="71" t="s">
        <v>2797</v>
      </c>
    </row>
    <row r="629" spans="1:4">
      <c r="A629" s="71">
        <v>628</v>
      </c>
      <c r="B629" s="71" t="s">
        <v>2790</v>
      </c>
      <c r="C629" s="71" t="s">
        <v>2798</v>
      </c>
      <c r="D629" s="71" t="s">
        <v>2799</v>
      </c>
    </row>
    <row r="630" spans="1:4">
      <c r="A630" s="71">
        <v>629</v>
      </c>
      <c r="B630" s="71" t="s">
        <v>2790</v>
      </c>
      <c r="C630" s="71" t="s">
        <v>2800</v>
      </c>
      <c r="D630" s="71" t="s">
        <v>2801</v>
      </c>
    </row>
    <row r="631" spans="1:4">
      <c r="A631" s="71">
        <v>630</v>
      </c>
      <c r="B631" s="71" t="s">
        <v>2790</v>
      </c>
      <c r="C631" s="71" t="s">
        <v>2802</v>
      </c>
      <c r="D631" s="71" t="s">
        <v>2803</v>
      </c>
    </row>
    <row r="632" spans="1:4">
      <c r="A632" s="71">
        <v>631</v>
      </c>
      <c r="B632" s="71" t="s">
        <v>2790</v>
      </c>
      <c r="C632" s="71" t="s">
        <v>1571</v>
      </c>
      <c r="D632" s="71" t="s">
        <v>2804</v>
      </c>
    </row>
    <row r="633" spans="1:4">
      <c r="A633" s="71">
        <v>632</v>
      </c>
      <c r="B633" s="71" t="s">
        <v>2790</v>
      </c>
      <c r="C633" s="71" t="s">
        <v>2805</v>
      </c>
      <c r="D633" s="71" t="s">
        <v>2806</v>
      </c>
    </row>
    <row r="634" spans="1:4">
      <c r="A634" s="71">
        <v>633</v>
      </c>
      <c r="B634" s="71" t="s">
        <v>2790</v>
      </c>
      <c r="C634" s="71" t="s">
        <v>2807</v>
      </c>
      <c r="D634" s="71" t="s">
        <v>2808</v>
      </c>
    </row>
    <row r="635" spans="1:4">
      <c r="A635" s="71">
        <v>634</v>
      </c>
      <c r="B635" s="71" t="s">
        <v>2790</v>
      </c>
      <c r="C635" s="71" t="s">
        <v>2790</v>
      </c>
      <c r="D635" s="71" t="s">
        <v>2791</v>
      </c>
    </row>
    <row r="636" spans="1:4">
      <c r="A636" s="71">
        <v>635</v>
      </c>
      <c r="B636" s="71" t="s">
        <v>2790</v>
      </c>
      <c r="C636" s="71" t="s">
        <v>2809</v>
      </c>
      <c r="D636" s="71" t="s">
        <v>2810</v>
      </c>
    </row>
    <row r="637" spans="1:4">
      <c r="A637" s="71">
        <v>636</v>
      </c>
      <c r="B637" s="71" t="s">
        <v>2790</v>
      </c>
      <c r="C637" s="71" t="s">
        <v>2811</v>
      </c>
      <c r="D637" s="71" t="s">
        <v>2812</v>
      </c>
    </row>
    <row r="638" spans="1:4">
      <c r="A638" s="71">
        <v>637</v>
      </c>
      <c r="B638" s="71" t="s">
        <v>2790</v>
      </c>
      <c r="C638" s="71" t="s">
        <v>2813</v>
      </c>
      <c r="D638" s="71" t="s">
        <v>2814</v>
      </c>
    </row>
    <row r="639" spans="1:4">
      <c r="A639" s="71">
        <v>638</v>
      </c>
      <c r="B639" s="71" t="s">
        <v>2790</v>
      </c>
      <c r="C639" s="71" t="s">
        <v>2815</v>
      </c>
      <c r="D639" s="71" t="s">
        <v>2816</v>
      </c>
    </row>
    <row r="640" spans="1:4">
      <c r="A640" s="71">
        <v>639</v>
      </c>
      <c r="B640" s="71" t="s">
        <v>2790</v>
      </c>
      <c r="C640" s="71" t="s">
        <v>2817</v>
      </c>
      <c r="D640" s="71" t="s">
        <v>2818</v>
      </c>
    </row>
    <row r="641" spans="1:4">
      <c r="A641" s="71">
        <v>640</v>
      </c>
      <c r="B641" s="71" t="s">
        <v>2790</v>
      </c>
      <c r="C641" s="71" t="s">
        <v>2819</v>
      </c>
      <c r="D641" s="71" t="s">
        <v>2820</v>
      </c>
    </row>
    <row r="642" spans="1:4">
      <c r="A642" s="71">
        <v>641</v>
      </c>
      <c r="B642" s="71" t="s">
        <v>2790</v>
      </c>
      <c r="C642" s="71" t="s">
        <v>2821</v>
      </c>
      <c r="D642" s="71" t="s">
        <v>2822</v>
      </c>
    </row>
    <row r="643" spans="1:4">
      <c r="A643" s="71">
        <v>642</v>
      </c>
      <c r="B643" s="71" t="s">
        <v>2790</v>
      </c>
      <c r="C643" s="71" t="s">
        <v>2823</v>
      </c>
      <c r="D643" s="71" t="s">
        <v>2824</v>
      </c>
    </row>
    <row r="644" spans="1:4">
      <c r="A644" s="71">
        <v>643</v>
      </c>
      <c r="B644" s="71" t="s">
        <v>2790</v>
      </c>
      <c r="C644" s="71" t="s">
        <v>2825</v>
      </c>
      <c r="D644" s="71" t="s">
        <v>2826</v>
      </c>
    </row>
    <row r="645" spans="1:4">
      <c r="A645" s="71">
        <v>644</v>
      </c>
      <c r="B645" s="71" t="s">
        <v>2790</v>
      </c>
      <c r="C645" s="71" t="s">
        <v>2827</v>
      </c>
      <c r="D645" s="71" t="s">
        <v>2828</v>
      </c>
    </row>
    <row r="646" spans="1:4">
      <c r="A646" s="71">
        <v>645</v>
      </c>
      <c r="B646" s="71" t="s">
        <v>2790</v>
      </c>
      <c r="C646" s="71" t="s">
        <v>2829</v>
      </c>
      <c r="D646" s="71" t="s">
        <v>2830</v>
      </c>
    </row>
    <row r="647" spans="1:4">
      <c r="A647" s="71">
        <v>646</v>
      </c>
      <c r="B647" s="71" t="s">
        <v>2831</v>
      </c>
      <c r="C647" s="71" t="s">
        <v>2833</v>
      </c>
      <c r="D647" s="71" t="s">
        <v>2834</v>
      </c>
    </row>
    <row r="648" spans="1:4">
      <c r="A648" s="71">
        <v>647</v>
      </c>
      <c r="B648" s="71" t="s">
        <v>2831</v>
      </c>
      <c r="C648" s="71" t="s">
        <v>2835</v>
      </c>
      <c r="D648" s="71" t="s">
        <v>2836</v>
      </c>
    </row>
    <row r="649" spans="1:4">
      <c r="A649" s="71">
        <v>648</v>
      </c>
      <c r="B649" s="71" t="s">
        <v>2831</v>
      </c>
      <c r="C649" s="71" t="s">
        <v>2837</v>
      </c>
      <c r="D649" s="71" t="s">
        <v>2838</v>
      </c>
    </row>
    <row r="650" spans="1:4">
      <c r="A650" s="71">
        <v>649</v>
      </c>
      <c r="B650" s="71" t="s">
        <v>2831</v>
      </c>
      <c r="C650" s="71" t="s">
        <v>2839</v>
      </c>
      <c r="D650" s="71" t="s">
        <v>2840</v>
      </c>
    </row>
    <row r="651" spans="1:4">
      <c r="A651" s="71">
        <v>650</v>
      </c>
      <c r="B651" s="71" t="s">
        <v>2831</v>
      </c>
      <c r="C651" s="71" t="s">
        <v>2841</v>
      </c>
      <c r="D651" s="71" t="s">
        <v>2842</v>
      </c>
    </row>
    <row r="652" spans="1:4">
      <c r="A652" s="71">
        <v>651</v>
      </c>
      <c r="B652" s="71" t="s">
        <v>2831</v>
      </c>
      <c r="C652" s="71" t="s">
        <v>2843</v>
      </c>
      <c r="D652" s="71" t="s">
        <v>2844</v>
      </c>
    </row>
    <row r="653" spans="1:4">
      <c r="A653" s="71">
        <v>652</v>
      </c>
      <c r="B653" s="71" t="s">
        <v>2831</v>
      </c>
      <c r="C653" s="71" t="s">
        <v>2845</v>
      </c>
      <c r="D653" s="71" t="s">
        <v>2846</v>
      </c>
    </row>
    <row r="654" spans="1:4">
      <c r="A654" s="71">
        <v>653</v>
      </c>
      <c r="B654" s="71" t="s">
        <v>2831</v>
      </c>
      <c r="C654" s="71" t="s">
        <v>2847</v>
      </c>
      <c r="D654" s="71" t="s">
        <v>2848</v>
      </c>
    </row>
    <row r="655" spans="1:4">
      <c r="A655" s="71">
        <v>654</v>
      </c>
      <c r="B655" s="71" t="s">
        <v>2831</v>
      </c>
      <c r="C655" s="71" t="s">
        <v>2849</v>
      </c>
      <c r="D655" s="71" t="s">
        <v>2850</v>
      </c>
    </row>
    <row r="656" spans="1:4">
      <c r="A656" s="71">
        <v>655</v>
      </c>
      <c r="B656" s="71" t="s">
        <v>2831</v>
      </c>
      <c r="C656" s="71" t="s">
        <v>2851</v>
      </c>
      <c r="D656" s="71" t="s">
        <v>2852</v>
      </c>
    </row>
    <row r="657" spans="1:4">
      <c r="A657" s="71">
        <v>656</v>
      </c>
      <c r="B657" s="71" t="s">
        <v>2831</v>
      </c>
      <c r="C657" s="71" t="s">
        <v>2831</v>
      </c>
      <c r="D657" s="71" t="s">
        <v>2832</v>
      </c>
    </row>
    <row r="658" spans="1:4">
      <c r="A658" s="71">
        <v>657</v>
      </c>
      <c r="B658" s="71" t="s">
        <v>2831</v>
      </c>
      <c r="C658" s="71" t="s">
        <v>2853</v>
      </c>
      <c r="D658" s="71" t="s">
        <v>2854</v>
      </c>
    </row>
    <row r="659" spans="1:4">
      <c r="A659" s="71">
        <v>658</v>
      </c>
      <c r="B659" s="71" t="s">
        <v>2831</v>
      </c>
      <c r="C659" s="71" t="s">
        <v>2855</v>
      </c>
      <c r="D659" s="71" t="s">
        <v>2856</v>
      </c>
    </row>
    <row r="660" spans="1:4">
      <c r="A660" s="71">
        <v>659</v>
      </c>
      <c r="B660" s="71" t="s">
        <v>2831</v>
      </c>
      <c r="C660" s="71" t="s">
        <v>2857</v>
      </c>
      <c r="D660" s="71" t="s">
        <v>2858</v>
      </c>
    </row>
    <row r="661" spans="1:4">
      <c r="A661" s="71">
        <v>660</v>
      </c>
      <c r="B661" s="71" t="s">
        <v>2831</v>
      </c>
      <c r="C661" s="71" t="s">
        <v>2226</v>
      </c>
      <c r="D661" s="71" t="s">
        <v>2859</v>
      </c>
    </row>
    <row r="662" spans="1:4">
      <c r="A662" s="71">
        <v>661</v>
      </c>
      <c r="B662" s="71" t="s">
        <v>2831</v>
      </c>
      <c r="C662" s="71" t="s">
        <v>2860</v>
      </c>
      <c r="D662" s="71" t="s">
        <v>2861</v>
      </c>
    </row>
    <row r="663" spans="1:4">
      <c r="A663" s="71">
        <v>662</v>
      </c>
      <c r="B663" s="71" t="s">
        <v>2831</v>
      </c>
      <c r="C663" s="71" t="s">
        <v>2862</v>
      </c>
      <c r="D663" s="71" t="s">
        <v>2863</v>
      </c>
    </row>
    <row r="664" spans="1:4">
      <c r="A664" s="71">
        <v>663</v>
      </c>
      <c r="B664" s="71" t="s">
        <v>2831</v>
      </c>
      <c r="C664" s="71" t="s">
        <v>2864</v>
      </c>
      <c r="D664" s="71" t="s">
        <v>2865</v>
      </c>
    </row>
    <row r="665" spans="1:4">
      <c r="A665" s="71">
        <v>664</v>
      </c>
      <c r="B665" s="71" t="s">
        <v>2831</v>
      </c>
      <c r="C665" s="71" t="s">
        <v>2866</v>
      </c>
      <c r="D665" s="71" t="s">
        <v>2867</v>
      </c>
    </row>
    <row r="666" spans="1:4">
      <c r="A666" s="71">
        <v>665</v>
      </c>
      <c r="B666" s="71" t="s">
        <v>2831</v>
      </c>
      <c r="C666" s="71" t="s">
        <v>2868</v>
      </c>
      <c r="D666" s="71" t="s">
        <v>2869</v>
      </c>
    </row>
    <row r="667" spans="1:4">
      <c r="A667" s="71">
        <v>666</v>
      </c>
      <c r="B667" s="71" t="s">
        <v>2870</v>
      </c>
      <c r="C667" s="71" t="s">
        <v>2872</v>
      </c>
      <c r="D667" s="71" t="s">
        <v>2873</v>
      </c>
    </row>
    <row r="668" spans="1:4">
      <c r="A668" s="71">
        <v>667</v>
      </c>
      <c r="B668" s="71" t="s">
        <v>2870</v>
      </c>
      <c r="C668" s="71" t="s">
        <v>2874</v>
      </c>
      <c r="D668" s="71" t="s">
        <v>2875</v>
      </c>
    </row>
    <row r="669" spans="1:4">
      <c r="A669" s="71">
        <v>668</v>
      </c>
      <c r="B669" s="71" t="s">
        <v>2870</v>
      </c>
      <c r="C669" s="71" t="s">
        <v>2876</v>
      </c>
      <c r="D669" s="71" t="s">
        <v>2877</v>
      </c>
    </row>
    <row r="670" spans="1:4">
      <c r="A670" s="71">
        <v>669</v>
      </c>
      <c r="B670" s="71" t="s">
        <v>2870</v>
      </c>
      <c r="C670" s="71" t="s">
        <v>2878</v>
      </c>
      <c r="D670" s="71" t="s">
        <v>2879</v>
      </c>
    </row>
    <row r="671" spans="1:4">
      <c r="A671" s="71">
        <v>670</v>
      </c>
      <c r="B671" s="71" t="s">
        <v>2870</v>
      </c>
      <c r="C671" s="71" t="s">
        <v>2880</v>
      </c>
      <c r="D671" s="71" t="s">
        <v>2881</v>
      </c>
    </row>
    <row r="672" spans="1:4">
      <c r="A672" s="71">
        <v>671</v>
      </c>
      <c r="B672" s="71" t="s">
        <v>2870</v>
      </c>
      <c r="C672" s="71" t="s">
        <v>2882</v>
      </c>
      <c r="D672" s="71" t="s">
        <v>2883</v>
      </c>
    </row>
    <row r="673" spans="1:4">
      <c r="A673" s="71">
        <v>672</v>
      </c>
      <c r="B673" s="71" t="s">
        <v>2870</v>
      </c>
      <c r="C673" s="71" t="s">
        <v>2884</v>
      </c>
      <c r="D673" s="71" t="s">
        <v>2885</v>
      </c>
    </row>
    <row r="674" spans="1:4">
      <c r="A674" s="71">
        <v>673</v>
      </c>
      <c r="B674" s="71" t="s">
        <v>2870</v>
      </c>
      <c r="C674" s="71" t="s">
        <v>2886</v>
      </c>
      <c r="D674" s="71" t="s">
        <v>2887</v>
      </c>
    </row>
    <row r="675" spans="1:4">
      <c r="A675" s="71">
        <v>674</v>
      </c>
      <c r="B675" s="71" t="s">
        <v>2870</v>
      </c>
      <c r="C675" s="71" t="s">
        <v>2618</v>
      </c>
      <c r="D675" s="71" t="s">
        <v>2888</v>
      </c>
    </row>
    <row r="676" spans="1:4">
      <c r="A676" s="71">
        <v>675</v>
      </c>
      <c r="B676" s="71" t="s">
        <v>2870</v>
      </c>
      <c r="C676" s="71" t="s">
        <v>2870</v>
      </c>
      <c r="D676" s="71" t="s">
        <v>2871</v>
      </c>
    </row>
    <row r="677" spans="1:4">
      <c r="A677" s="71">
        <v>676</v>
      </c>
      <c r="B677" s="71" t="s">
        <v>2870</v>
      </c>
      <c r="C677" s="71" t="s">
        <v>2889</v>
      </c>
      <c r="D677" s="71" t="s">
        <v>2890</v>
      </c>
    </row>
    <row r="678" spans="1:4">
      <c r="A678" s="71">
        <v>677</v>
      </c>
      <c r="B678" s="71" t="s">
        <v>2870</v>
      </c>
      <c r="C678" s="71" t="s">
        <v>2891</v>
      </c>
      <c r="D678" s="71" t="s">
        <v>2892</v>
      </c>
    </row>
    <row r="679" spans="1:4">
      <c r="A679" s="71">
        <v>678</v>
      </c>
      <c r="B679" s="71" t="s">
        <v>2870</v>
      </c>
      <c r="C679" s="71" t="s">
        <v>2080</v>
      </c>
      <c r="D679" s="71" t="s">
        <v>2893</v>
      </c>
    </row>
    <row r="680" spans="1:4">
      <c r="A680" s="71">
        <v>679</v>
      </c>
      <c r="B680" s="71" t="s">
        <v>2870</v>
      </c>
      <c r="C680" s="71" t="s">
        <v>2894</v>
      </c>
      <c r="D680" s="71" t="s">
        <v>2895</v>
      </c>
    </row>
    <row r="681" spans="1:4">
      <c r="A681" s="71">
        <v>680</v>
      </c>
      <c r="B681" s="71" t="s">
        <v>2870</v>
      </c>
      <c r="C681" s="71" t="s">
        <v>2896</v>
      </c>
      <c r="D681" s="71" t="s">
        <v>2897</v>
      </c>
    </row>
    <row r="682" spans="1:4">
      <c r="A682" s="71">
        <v>681</v>
      </c>
      <c r="B682" s="71" t="s">
        <v>2870</v>
      </c>
      <c r="C682" s="71" t="s">
        <v>2898</v>
      </c>
      <c r="D682" s="71" t="s">
        <v>2899</v>
      </c>
    </row>
    <row r="683" spans="1:4">
      <c r="A683" s="71">
        <v>682</v>
      </c>
      <c r="B683" s="71" t="s">
        <v>2870</v>
      </c>
      <c r="C683" s="71" t="s">
        <v>2900</v>
      </c>
      <c r="D683" s="71" t="s">
        <v>2901</v>
      </c>
    </row>
    <row r="684" spans="1:4">
      <c r="A684" s="71">
        <v>683</v>
      </c>
      <c r="B684" s="71" t="s">
        <v>2870</v>
      </c>
      <c r="C684" s="71" t="s">
        <v>2902</v>
      </c>
      <c r="D684" s="71" t="s">
        <v>2903</v>
      </c>
    </row>
    <row r="685" spans="1:4">
      <c r="A685" s="71">
        <v>684</v>
      </c>
      <c r="B685" s="71" t="s">
        <v>2904</v>
      </c>
      <c r="C685" s="71" t="s">
        <v>2906</v>
      </c>
      <c r="D685" s="71" t="s">
        <v>2907</v>
      </c>
    </row>
    <row r="686" spans="1:4">
      <c r="A686" s="71">
        <v>685</v>
      </c>
      <c r="B686" s="71" t="s">
        <v>2904</v>
      </c>
      <c r="C686" s="71" t="s">
        <v>2908</v>
      </c>
      <c r="D686" s="71" t="s">
        <v>2909</v>
      </c>
    </row>
    <row r="687" spans="1:4">
      <c r="A687" s="71">
        <v>686</v>
      </c>
      <c r="B687" s="71" t="s">
        <v>2904</v>
      </c>
      <c r="C687" s="71" t="s">
        <v>2910</v>
      </c>
      <c r="D687" s="71" t="s">
        <v>2911</v>
      </c>
    </row>
    <row r="688" spans="1:4">
      <c r="A688" s="71">
        <v>687</v>
      </c>
      <c r="B688" s="71" t="s">
        <v>2904</v>
      </c>
      <c r="C688" s="71" t="s">
        <v>2912</v>
      </c>
      <c r="D688" s="71" t="s">
        <v>2913</v>
      </c>
    </row>
    <row r="689" spans="1:4">
      <c r="A689" s="71">
        <v>688</v>
      </c>
      <c r="B689" s="71" t="s">
        <v>2904</v>
      </c>
      <c r="C689" s="71" t="s">
        <v>2914</v>
      </c>
      <c r="D689" s="71" t="s">
        <v>2915</v>
      </c>
    </row>
    <row r="690" spans="1:4">
      <c r="A690" s="71">
        <v>689</v>
      </c>
      <c r="B690" s="71" t="s">
        <v>2904</v>
      </c>
      <c r="C690" s="71" t="s">
        <v>2916</v>
      </c>
      <c r="D690" s="71" t="s">
        <v>2917</v>
      </c>
    </row>
    <row r="691" spans="1:4">
      <c r="A691" s="71">
        <v>690</v>
      </c>
      <c r="B691" s="71" t="s">
        <v>2904</v>
      </c>
      <c r="C691" s="71" t="s">
        <v>2918</v>
      </c>
      <c r="D691" s="71" t="s">
        <v>2919</v>
      </c>
    </row>
    <row r="692" spans="1:4">
      <c r="A692" s="71">
        <v>691</v>
      </c>
      <c r="B692" s="71" t="s">
        <v>2904</v>
      </c>
      <c r="C692" s="71" t="s">
        <v>2920</v>
      </c>
      <c r="D692" s="71" t="s">
        <v>2921</v>
      </c>
    </row>
    <row r="693" spans="1:4">
      <c r="A693" s="71">
        <v>692</v>
      </c>
      <c r="B693" s="71" t="s">
        <v>2904</v>
      </c>
      <c r="C693" s="71" t="s">
        <v>2904</v>
      </c>
      <c r="D693" s="71" t="s">
        <v>2905</v>
      </c>
    </row>
    <row r="694" spans="1:4">
      <c r="A694" s="71">
        <v>693</v>
      </c>
      <c r="B694" s="71" t="s">
        <v>2904</v>
      </c>
      <c r="C694" s="71" t="s">
        <v>2922</v>
      </c>
      <c r="D694" s="71" t="s">
        <v>2923</v>
      </c>
    </row>
    <row r="695" spans="1:4">
      <c r="A695" s="71">
        <v>694</v>
      </c>
      <c r="B695" s="71" t="s">
        <v>2904</v>
      </c>
      <c r="C695" s="71" t="s">
        <v>2924</v>
      </c>
      <c r="D695" s="71" t="s">
        <v>2925</v>
      </c>
    </row>
    <row r="696" spans="1:4">
      <c r="A696" s="71">
        <v>695</v>
      </c>
      <c r="B696" s="71" t="s">
        <v>2904</v>
      </c>
      <c r="C696" s="71" t="s">
        <v>2926</v>
      </c>
      <c r="D696" s="71" t="s">
        <v>2927</v>
      </c>
    </row>
    <row r="697" spans="1:4">
      <c r="A697" s="71">
        <v>696</v>
      </c>
      <c r="B697" s="71" t="s">
        <v>2904</v>
      </c>
      <c r="C697" s="71" t="s">
        <v>2455</v>
      </c>
      <c r="D697" s="71" t="s">
        <v>2928</v>
      </c>
    </row>
    <row r="698" spans="1:4">
      <c r="A698" s="71">
        <v>697</v>
      </c>
      <c r="B698" s="71" t="s">
        <v>2904</v>
      </c>
      <c r="C698" s="71" t="s">
        <v>2929</v>
      </c>
      <c r="D698" s="71" t="s">
        <v>2930</v>
      </c>
    </row>
    <row r="699" spans="1:4">
      <c r="A699" s="71">
        <v>698</v>
      </c>
      <c r="B699" s="71" t="s">
        <v>2904</v>
      </c>
      <c r="C699" s="71" t="s">
        <v>2931</v>
      </c>
      <c r="D699" s="71" t="s">
        <v>2932</v>
      </c>
    </row>
    <row r="700" spans="1:4">
      <c r="A700" s="71">
        <v>699</v>
      </c>
      <c r="B700" s="71" t="s">
        <v>2904</v>
      </c>
      <c r="C700" s="71" t="s">
        <v>2933</v>
      </c>
      <c r="D700" s="71" t="s">
        <v>2934</v>
      </c>
    </row>
    <row r="701" spans="1:4">
      <c r="A701" s="71">
        <v>700</v>
      </c>
      <c r="B701" s="71" t="s">
        <v>2935</v>
      </c>
      <c r="C701" s="71" t="s">
        <v>2937</v>
      </c>
      <c r="D701" s="71" t="s">
        <v>2938</v>
      </c>
    </row>
    <row r="702" spans="1:4">
      <c r="A702" s="71">
        <v>701</v>
      </c>
      <c r="B702" s="71" t="s">
        <v>2935</v>
      </c>
      <c r="C702" s="71" t="s">
        <v>2939</v>
      </c>
      <c r="D702" s="71" t="s">
        <v>2940</v>
      </c>
    </row>
    <row r="703" spans="1:4">
      <c r="A703" s="71">
        <v>702</v>
      </c>
      <c r="B703" s="71" t="s">
        <v>2935</v>
      </c>
      <c r="C703" s="71" t="s">
        <v>2941</v>
      </c>
      <c r="D703" s="71" t="s">
        <v>2942</v>
      </c>
    </row>
    <row r="704" spans="1:4">
      <c r="A704" s="71">
        <v>703</v>
      </c>
      <c r="B704" s="71" t="s">
        <v>2935</v>
      </c>
      <c r="C704" s="71" t="s">
        <v>2943</v>
      </c>
      <c r="D704" s="71" t="s">
        <v>2944</v>
      </c>
    </row>
    <row r="705" spans="1:4">
      <c r="A705" s="71">
        <v>704</v>
      </c>
      <c r="B705" s="71" t="s">
        <v>2935</v>
      </c>
      <c r="C705" s="71" t="s">
        <v>2945</v>
      </c>
      <c r="D705" s="71" t="s">
        <v>2946</v>
      </c>
    </row>
    <row r="706" spans="1:4">
      <c r="A706" s="71">
        <v>705</v>
      </c>
      <c r="B706" s="71" t="s">
        <v>2935</v>
      </c>
      <c r="C706" s="71" t="s">
        <v>2947</v>
      </c>
      <c r="D706" s="71" t="s">
        <v>2948</v>
      </c>
    </row>
    <row r="707" spans="1:4">
      <c r="A707" s="71">
        <v>706</v>
      </c>
      <c r="B707" s="71" t="s">
        <v>2935</v>
      </c>
      <c r="C707" s="71" t="s">
        <v>2949</v>
      </c>
      <c r="D707" s="71" t="s">
        <v>2950</v>
      </c>
    </row>
    <row r="708" spans="1:4">
      <c r="A708" s="71">
        <v>707</v>
      </c>
      <c r="B708" s="71" t="s">
        <v>2935</v>
      </c>
      <c r="C708" s="71" t="s">
        <v>2951</v>
      </c>
      <c r="D708" s="71" t="s">
        <v>2952</v>
      </c>
    </row>
    <row r="709" spans="1:4">
      <c r="A709" s="71">
        <v>708</v>
      </c>
      <c r="B709" s="71" t="s">
        <v>2935</v>
      </c>
      <c r="C709" s="71" t="s">
        <v>2953</v>
      </c>
      <c r="D709" s="71" t="s">
        <v>2954</v>
      </c>
    </row>
    <row r="710" spans="1:4">
      <c r="A710" s="71">
        <v>709</v>
      </c>
      <c r="B710" s="71" t="s">
        <v>2935</v>
      </c>
      <c r="C710" s="71" t="s">
        <v>2955</v>
      </c>
      <c r="D710" s="71" t="s">
        <v>2956</v>
      </c>
    </row>
    <row r="711" spans="1:4">
      <c r="A711" s="71">
        <v>710</v>
      </c>
      <c r="B711" s="71" t="s">
        <v>2935</v>
      </c>
      <c r="C711" s="71" t="s">
        <v>2957</v>
      </c>
      <c r="D711" s="71" t="s">
        <v>2958</v>
      </c>
    </row>
    <row r="712" spans="1:4">
      <c r="A712" s="71">
        <v>711</v>
      </c>
      <c r="B712" s="71" t="s">
        <v>2935</v>
      </c>
      <c r="C712" s="71" t="s">
        <v>2959</v>
      </c>
      <c r="D712" s="71" t="s">
        <v>2960</v>
      </c>
    </row>
    <row r="713" spans="1:4">
      <c r="A713" s="71">
        <v>712</v>
      </c>
      <c r="B713" s="71" t="s">
        <v>2935</v>
      </c>
      <c r="C713" s="71" t="s">
        <v>2961</v>
      </c>
      <c r="D713" s="71" t="s">
        <v>2962</v>
      </c>
    </row>
    <row r="714" spans="1:4">
      <c r="A714" s="71">
        <v>713</v>
      </c>
      <c r="B714" s="71" t="s">
        <v>2935</v>
      </c>
      <c r="C714" s="71" t="s">
        <v>2963</v>
      </c>
      <c r="D714" s="71" t="s">
        <v>2964</v>
      </c>
    </row>
    <row r="715" spans="1:4">
      <c r="A715" s="71">
        <v>714</v>
      </c>
      <c r="B715" s="71" t="s">
        <v>2935</v>
      </c>
      <c r="C715" s="71" t="s">
        <v>2965</v>
      </c>
      <c r="D715" s="71" t="s">
        <v>2966</v>
      </c>
    </row>
    <row r="716" spans="1:4">
      <c r="A716" s="71">
        <v>715</v>
      </c>
      <c r="B716" s="71" t="s">
        <v>2935</v>
      </c>
      <c r="C716" s="71" t="s">
        <v>2967</v>
      </c>
      <c r="D716" s="71" t="s">
        <v>2968</v>
      </c>
    </row>
    <row r="717" spans="1:4">
      <c r="A717" s="71">
        <v>716</v>
      </c>
      <c r="B717" s="71" t="s">
        <v>2935</v>
      </c>
      <c r="C717" s="71" t="s">
        <v>2969</v>
      </c>
      <c r="D717" s="71" t="s">
        <v>2970</v>
      </c>
    </row>
    <row r="718" spans="1:4">
      <c r="A718" s="71">
        <v>717</v>
      </c>
      <c r="B718" s="71" t="s">
        <v>2935</v>
      </c>
      <c r="C718" s="71" t="s">
        <v>2935</v>
      </c>
      <c r="D718" s="71" t="s">
        <v>2936</v>
      </c>
    </row>
    <row r="719" spans="1:4">
      <c r="A719" s="71">
        <v>718</v>
      </c>
      <c r="B719" s="71" t="s">
        <v>2935</v>
      </c>
      <c r="C719" s="71" t="s">
        <v>2971</v>
      </c>
      <c r="D719" s="71" t="s">
        <v>2972</v>
      </c>
    </row>
    <row r="720" spans="1:4">
      <c r="A720" s="71">
        <v>719</v>
      </c>
      <c r="B720" s="71" t="s">
        <v>2935</v>
      </c>
      <c r="C720" s="71" t="s">
        <v>2973</v>
      </c>
      <c r="D720" s="71" t="s">
        <v>2974</v>
      </c>
    </row>
    <row r="721" spans="1:4">
      <c r="A721" s="71">
        <v>720</v>
      </c>
      <c r="B721" s="71" t="s">
        <v>2935</v>
      </c>
      <c r="C721" s="71" t="s">
        <v>2975</v>
      </c>
      <c r="D721" s="71" t="s">
        <v>2976</v>
      </c>
    </row>
    <row r="722" spans="1:4">
      <c r="A722" s="71">
        <v>721</v>
      </c>
      <c r="B722" s="71" t="s">
        <v>2935</v>
      </c>
      <c r="C722" s="71" t="s">
        <v>1832</v>
      </c>
      <c r="D722" s="71" t="s">
        <v>2977</v>
      </c>
    </row>
    <row r="723" spans="1:4">
      <c r="A723" s="71">
        <v>722</v>
      </c>
      <c r="B723" s="71" t="s">
        <v>2935</v>
      </c>
      <c r="C723" s="71" t="s">
        <v>2978</v>
      </c>
      <c r="D723" s="71" t="s">
        <v>2979</v>
      </c>
    </row>
    <row r="724" spans="1:4">
      <c r="A724" s="71">
        <v>723</v>
      </c>
      <c r="B724" s="71" t="s">
        <v>2935</v>
      </c>
      <c r="C724" s="71" t="s">
        <v>2980</v>
      </c>
      <c r="D724" s="71" t="s">
        <v>2981</v>
      </c>
    </row>
    <row r="725" spans="1:4">
      <c r="A725" s="71">
        <v>724</v>
      </c>
      <c r="B725" s="71" t="s">
        <v>2935</v>
      </c>
      <c r="C725" s="71" t="s">
        <v>2982</v>
      </c>
      <c r="D725" s="71" t="s">
        <v>2983</v>
      </c>
    </row>
    <row r="726" spans="1:4">
      <c r="A726" s="71">
        <v>725</v>
      </c>
      <c r="B726" s="71" t="s">
        <v>2935</v>
      </c>
      <c r="C726" s="71" t="s">
        <v>2984</v>
      </c>
      <c r="D726" s="71" t="s">
        <v>2985</v>
      </c>
    </row>
    <row r="727" spans="1:4">
      <c r="A727" s="71">
        <v>726</v>
      </c>
      <c r="B727" s="71" t="s">
        <v>2935</v>
      </c>
      <c r="C727" s="71" t="s">
        <v>2986</v>
      </c>
      <c r="D727" s="71" t="s">
        <v>2987</v>
      </c>
    </row>
    <row r="728" spans="1:4">
      <c r="A728" s="71">
        <v>727</v>
      </c>
      <c r="B728" s="71" t="s">
        <v>2935</v>
      </c>
      <c r="C728" s="71" t="s">
        <v>2988</v>
      </c>
      <c r="D728" s="71" t="s">
        <v>2989</v>
      </c>
    </row>
    <row r="729" spans="1:4">
      <c r="A729" s="71">
        <v>728</v>
      </c>
      <c r="B729" s="71" t="s">
        <v>2990</v>
      </c>
      <c r="C729" s="71" t="s">
        <v>2992</v>
      </c>
      <c r="D729" s="71" t="s">
        <v>2993</v>
      </c>
    </row>
    <row r="730" spans="1:4">
      <c r="A730" s="71">
        <v>729</v>
      </c>
      <c r="B730" s="71" t="s">
        <v>2990</v>
      </c>
      <c r="C730" s="71" t="s">
        <v>2994</v>
      </c>
      <c r="D730" s="71" t="s">
        <v>2995</v>
      </c>
    </row>
    <row r="731" spans="1:4">
      <c r="A731" s="71">
        <v>730</v>
      </c>
      <c r="B731" s="71" t="s">
        <v>2990</v>
      </c>
      <c r="C731" s="71" t="s">
        <v>2996</v>
      </c>
      <c r="D731" s="71" t="s">
        <v>2997</v>
      </c>
    </row>
    <row r="732" spans="1:4">
      <c r="A732" s="71">
        <v>731</v>
      </c>
      <c r="B732" s="71" t="s">
        <v>2990</v>
      </c>
      <c r="C732" s="71" t="s">
        <v>2998</v>
      </c>
      <c r="D732" s="71" t="s">
        <v>2999</v>
      </c>
    </row>
    <row r="733" spans="1:4">
      <c r="A733" s="71">
        <v>732</v>
      </c>
      <c r="B733" s="71" t="s">
        <v>2990</v>
      </c>
      <c r="C733" s="71" t="s">
        <v>3000</v>
      </c>
      <c r="D733" s="71" t="s">
        <v>3001</v>
      </c>
    </row>
    <row r="734" spans="1:4">
      <c r="A734" s="71">
        <v>733</v>
      </c>
      <c r="B734" s="71" t="s">
        <v>2990</v>
      </c>
      <c r="C734" s="71" t="s">
        <v>3002</v>
      </c>
      <c r="D734" s="71" t="s">
        <v>3003</v>
      </c>
    </row>
    <row r="735" spans="1:4">
      <c r="A735" s="71">
        <v>734</v>
      </c>
      <c r="B735" s="71" t="s">
        <v>2990</v>
      </c>
      <c r="C735" s="71" t="s">
        <v>3004</v>
      </c>
      <c r="D735" s="71" t="s">
        <v>3005</v>
      </c>
    </row>
    <row r="736" spans="1:4">
      <c r="A736" s="71">
        <v>735</v>
      </c>
      <c r="B736" s="71" t="s">
        <v>2990</v>
      </c>
      <c r="C736" s="71" t="s">
        <v>3006</v>
      </c>
      <c r="D736" s="71" t="s">
        <v>3007</v>
      </c>
    </row>
    <row r="737" spans="1:4">
      <c r="A737" s="71">
        <v>736</v>
      </c>
      <c r="B737" s="71" t="s">
        <v>2990</v>
      </c>
      <c r="C737" s="71" t="s">
        <v>3008</v>
      </c>
      <c r="D737" s="71" t="s">
        <v>3009</v>
      </c>
    </row>
    <row r="738" spans="1:4">
      <c r="A738" s="71">
        <v>737</v>
      </c>
      <c r="B738" s="71" t="s">
        <v>2990</v>
      </c>
      <c r="C738" s="71" t="s">
        <v>3010</v>
      </c>
      <c r="D738" s="71" t="s">
        <v>3011</v>
      </c>
    </row>
    <row r="739" spans="1:4">
      <c r="A739" s="71">
        <v>738</v>
      </c>
      <c r="B739" s="71" t="s">
        <v>2990</v>
      </c>
      <c r="C739" s="71" t="s">
        <v>3012</v>
      </c>
      <c r="D739" s="71" t="s">
        <v>3013</v>
      </c>
    </row>
    <row r="740" spans="1:4">
      <c r="A740" s="71">
        <v>739</v>
      </c>
      <c r="B740" s="71" t="s">
        <v>2990</v>
      </c>
      <c r="C740" s="71" t="s">
        <v>2483</v>
      </c>
      <c r="D740" s="71" t="s">
        <v>3014</v>
      </c>
    </row>
    <row r="741" spans="1:4">
      <c r="A741" s="71">
        <v>740</v>
      </c>
      <c r="B741" s="71" t="s">
        <v>2990</v>
      </c>
      <c r="C741" s="71" t="s">
        <v>3015</v>
      </c>
      <c r="D741" s="71" t="s">
        <v>3016</v>
      </c>
    </row>
    <row r="742" spans="1:4">
      <c r="A742" s="71">
        <v>741</v>
      </c>
      <c r="B742" s="71" t="s">
        <v>2990</v>
      </c>
      <c r="C742" s="71" t="s">
        <v>3017</v>
      </c>
      <c r="D742" s="71" t="s">
        <v>3018</v>
      </c>
    </row>
    <row r="743" spans="1:4">
      <c r="A743" s="71">
        <v>742</v>
      </c>
      <c r="B743" s="71" t="s">
        <v>2990</v>
      </c>
      <c r="C743" s="71" t="s">
        <v>2990</v>
      </c>
      <c r="D743" s="71" t="s">
        <v>2991</v>
      </c>
    </row>
    <row r="744" spans="1:4">
      <c r="A744" s="71">
        <v>743</v>
      </c>
      <c r="B744" s="71" t="s">
        <v>2990</v>
      </c>
      <c r="C744" s="71" t="s">
        <v>3019</v>
      </c>
      <c r="D744" s="71" t="s">
        <v>3020</v>
      </c>
    </row>
    <row r="745" spans="1:4">
      <c r="A745" s="71">
        <v>744</v>
      </c>
      <c r="B745" s="71" t="s">
        <v>2990</v>
      </c>
      <c r="C745" s="71" t="s">
        <v>3021</v>
      </c>
      <c r="D745" s="71" t="s">
        <v>3022</v>
      </c>
    </row>
    <row r="746" spans="1:4">
      <c r="A746" s="71">
        <v>745</v>
      </c>
      <c r="B746" s="71" t="s">
        <v>2990</v>
      </c>
      <c r="C746" s="71" t="s">
        <v>3023</v>
      </c>
      <c r="D746" s="71" t="s">
        <v>3024</v>
      </c>
    </row>
    <row r="747" spans="1:4">
      <c r="A747" s="71">
        <v>746</v>
      </c>
      <c r="B747" s="71" t="s">
        <v>2990</v>
      </c>
      <c r="C747" s="71" t="s">
        <v>3025</v>
      </c>
      <c r="D747" s="71" t="s">
        <v>3026</v>
      </c>
    </row>
    <row r="748" spans="1:4">
      <c r="A748" s="71">
        <v>747</v>
      </c>
      <c r="B748" s="71" t="s">
        <v>2990</v>
      </c>
      <c r="C748" s="71" t="s">
        <v>3027</v>
      </c>
      <c r="D748" s="71" t="s">
        <v>3028</v>
      </c>
    </row>
    <row r="749" spans="1:4">
      <c r="A749" s="71">
        <v>748</v>
      </c>
      <c r="B749" s="71" t="s">
        <v>2990</v>
      </c>
      <c r="C749" s="71" t="s">
        <v>3029</v>
      </c>
      <c r="D749" s="71" t="s">
        <v>3030</v>
      </c>
    </row>
    <row r="750" spans="1:4">
      <c r="A750" s="71">
        <v>749</v>
      </c>
      <c r="B750" s="71" t="s">
        <v>2990</v>
      </c>
      <c r="C750" s="71" t="s">
        <v>3031</v>
      </c>
      <c r="D750" s="71" t="s">
        <v>3032</v>
      </c>
    </row>
    <row r="751" spans="1:4">
      <c r="A751" s="71">
        <v>750</v>
      </c>
      <c r="B751" s="71" t="s">
        <v>3033</v>
      </c>
      <c r="C751" s="71" t="s">
        <v>3035</v>
      </c>
      <c r="D751" s="71" t="s">
        <v>3036</v>
      </c>
    </row>
    <row r="752" spans="1:4">
      <c r="A752" s="71">
        <v>751</v>
      </c>
      <c r="B752" s="71" t="s">
        <v>3033</v>
      </c>
      <c r="C752" s="71" t="s">
        <v>3037</v>
      </c>
      <c r="D752" s="71" t="s">
        <v>3038</v>
      </c>
    </row>
    <row r="753" spans="1:4">
      <c r="A753" s="71">
        <v>752</v>
      </c>
      <c r="B753" s="71" t="s">
        <v>3033</v>
      </c>
      <c r="C753" s="71" t="s">
        <v>3039</v>
      </c>
      <c r="D753" s="71" t="s">
        <v>3040</v>
      </c>
    </row>
    <row r="754" spans="1:4">
      <c r="A754" s="71">
        <v>753</v>
      </c>
      <c r="B754" s="71" t="s">
        <v>3033</v>
      </c>
      <c r="C754" s="71" t="s">
        <v>3041</v>
      </c>
      <c r="D754" s="71" t="s">
        <v>3042</v>
      </c>
    </row>
    <row r="755" spans="1:4">
      <c r="A755" s="71">
        <v>754</v>
      </c>
      <c r="B755" s="71" t="s">
        <v>3033</v>
      </c>
      <c r="C755" s="71" t="s">
        <v>3043</v>
      </c>
      <c r="D755" s="71" t="s">
        <v>3044</v>
      </c>
    </row>
    <row r="756" spans="1:4">
      <c r="A756" s="71">
        <v>755</v>
      </c>
      <c r="B756" s="71" t="s">
        <v>3033</v>
      </c>
      <c r="C756" s="71" t="s">
        <v>3045</v>
      </c>
      <c r="D756" s="71" t="s">
        <v>3046</v>
      </c>
    </row>
    <row r="757" spans="1:4">
      <c r="A757" s="71">
        <v>756</v>
      </c>
      <c r="B757" s="71" t="s">
        <v>3033</v>
      </c>
      <c r="C757" s="71" t="s">
        <v>3047</v>
      </c>
      <c r="D757" s="71" t="s">
        <v>3048</v>
      </c>
    </row>
    <row r="758" spans="1:4">
      <c r="A758" s="71">
        <v>757</v>
      </c>
      <c r="B758" s="71" t="s">
        <v>3033</v>
      </c>
      <c r="C758" s="71" t="s">
        <v>3049</v>
      </c>
      <c r="D758" s="71" t="s">
        <v>3050</v>
      </c>
    </row>
    <row r="759" spans="1:4">
      <c r="A759" s="71">
        <v>758</v>
      </c>
      <c r="B759" s="71" t="s">
        <v>3033</v>
      </c>
      <c r="C759" s="71" t="s">
        <v>3051</v>
      </c>
      <c r="D759" s="71" t="s">
        <v>3052</v>
      </c>
    </row>
    <row r="760" spans="1:4">
      <c r="A760" s="71">
        <v>759</v>
      </c>
      <c r="B760" s="71" t="s">
        <v>3033</v>
      </c>
      <c r="C760" s="71" t="s">
        <v>3053</v>
      </c>
      <c r="D760" s="71" t="s">
        <v>3054</v>
      </c>
    </row>
    <row r="761" spans="1:4">
      <c r="A761" s="71">
        <v>760</v>
      </c>
      <c r="B761" s="71" t="s">
        <v>3033</v>
      </c>
      <c r="C761" s="71" t="s">
        <v>3055</v>
      </c>
      <c r="D761" s="71" t="s">
        <v>3056</v>
      </c>
    </row>
    <row r="762" spans="1:4">
      <c r="A762" s="71">
        <v>761</v>
      </c>
      <c r="B762" s="71" t="s">
        <v>3033</v>
      </c>
      <c r="C762" s="71" t="s">
        <v>3057</v>
      </c>
      <c r="D762" s="71" t="s">
        <v>3058</v>
      </c>
    </row>
    <row r="763" spans="1:4">
      <c r="A763" s="71">
        <v>762</v>
      </c>
      <c r="B763" s="71" t="s">
        <v>3033</v>
      </c>
      <c r="C763" s="71" t="s">
        <v>3059</v>
      </c>
      <c r="D763" s="71" t="s">
        <v>3060</v>
      </c>
    </row>
    <row r="764" spans="1:4">
      <c r="A764" s="71">
        <v>763</v>
      </c>
      <c r="B764" s="71" t="s">
        <v>3033</v>
      </c>
      <c r="C764" s="71" t="s">
        <v>3061</v>
      </c>
      <c r="D764" s="71" t="s">
        <v>3062</v>
      </c>
    </row>
    <row r="765" spans="1:4">
      <c r="A765" s="71">
        <v>764</v>
      </c>
      <c r="B765" s="71" t="s">
        <v>3033</v>
      </c>
      <c r="C765" s="71" t="s">
        <v>3063</v>
      </c>
      <c r="D765" s="71" t="s">
        <v>3064</v>
      </c>
    </row>
    <row r="766" spans="1:4">
      <c r="A766" s="71">
        <v>765</v>
      </c>
      <c r="B766" s="71" t="s">
        <v>3033</v>
      </c>
      <c r="C766" s="71" t="s">
        <v>3065</v>
      </c>
      <c r="D766" s="71" t="s">
        <v>3066</v>
      </c>
    </row>
    <row r="767" spans="1:4">
      <c r="A767" s="71">
        <v>766</v>
      </c>
      <c r="B767" s="71" t="s">
        <v>3033</v>
      </c>
      <c r="C767" s="71" t="s">
        <v>3067</v>
      </c>
      <c r="D767" s="71" t="s">
        <v>3068</v>
      </c>
    </row>
    <row r="768" spans="1:4">
      <c r="A768" s="71">
        <v>767</v>
      </c>
      <c r="B768" s="71" t="s">
        <v>3033</v>
      </c>
      <c r="C768" s="71" t="s">
        <v>3069</v>
      </c>
      <c r="D768" s="71" t="s">
        <v>3070</v>
      </c>
    </row>
    <row r="769" spans="1:4">
      <c r="A769" s="71">
        <v>768</v>
      </c>
      <c r="B769" s="71" t="s">
        <v>3033</v>
      </c>
      <c r="C769" s="71" t="s">
        <v>3071</v>
      </c>
      <c r="D769" s="71" t="s">
        <v>3072</v>
      </c>
    </row>
    <row r="770" spans="1:4">
      <c r="A770" s="71">
        <v>769</v>
      </c>
      <c r="B770" s="71" t="s">
        <v>3033</v>
      </c>
      <c r="C770" s="71" t="s">
        <v>3033</v>
      </c>
      <c r="D770" s="71" t="s">
        <v>3034</v>
      </c>
    </row>
    <row r="771" spans="1:4">
      <c r="A771" s="71">
        <v>770</v>
      </c>
      <c r="B771" s="71" t="s">
        <v>3033</v>
      </c>
      <c r="C771" s="71" t="s">
        <v>3073</v>
      </c>
      <c r="D771" s="71" t="s">
        <v>3074</v>
      </c>
    </row>
    <row r="772" spans="1:4">
      <c r="A772" s="71">
        <v>771</v>
      </c>
      <c r="B772" s="71" t="s">
        <v>3033</v>
      </c>
      <c r="C772" s="71" t="s">
        <v>3075</v>
      </c>
      <c r="D772" s="71" t="s">
        <v>3076</v>
      </c>
    </row>
    <row r="773" spans="1:4">
      <c r="A773" s="71">
        <v>772</v>
      </c>
      <c r="B773" s="71" t="s">
        <v>3033</v>
      </c>
      <c r="C773" s="71" t="s">
        <v>3077</v>
      </c>
      <c r="D773" s="71" t="s">
        <v>3078</v>
      </c>
    </row>
    <row r="774" spans="1:4">
      <c r="A774" s="71">
        <v>773</v>
      </c>
      <c r="B774" s="71" t="s">
        <v>3033</v>
      </c>
      <c r="C774" s="71" t="s">
        <v>3079</v>
      </c>
      <c r="D774" s="71" t="s">
        <v>3080</v>
      </c>
    </row>
    <row r="775" spans="1:4">
      <c r="A775" s="71">
        <v>774</v>
      </c>
      <c r="B775" s="71" t="s">
        <v>3033</v>
      </c>
      <c r="C775" s="71" t="s">
        <v>3081</v>
      </c>
      <c r="D775" s="71" t="s">
        <v>3082</v>
      </c>
    </row>
    <row r="776" spans="1:4">
      <c r="A776" s="71">
        <v>775</v>
      </c>
      <c r="B776" s="71" t="s">
        <v>3033</v>
      </c>
      <c r="C776" s="71" t="s">
        <v>3083</v>
      </c>
      <c r="D776" s="71" t="s">
        <v>3084</v>
      </c>
    </row>
    <row r="777" spans="1:4">
      <c r="A777" s="71">
        <v>776</v>
      </c>
      <c r="B777" s="71" t="s">
        <v>3033</v>
      </c>
      <c r="C777" s="71" t="s">
        <v>3085</v>
      </c>
      <c r="D777" s="71" t="s">
        <v>3086</v>
      </c>
    </row>
    <row r="778" spans="1:4">
      <c r="A778" s="71">
        <v>777</v>
      </c>
      <c r="B778" s="71" t="s">
        <v>3033</v>
      </c>
      <c r="C778" s="71" t="s">
        <v>3087</v>
      </c>
      <c r="D778" s="71" t="s">
        <v>3088</v>
      </c>
    </row>
    <row r="779" spans="1:4">
      <c r="A779" s="71">
        <v>778</v>
      </c>
      <c r="B779" s="71" t="s">
        <v>3089</v>
      </c>
      <c r="C779" s="71" t="s">
        <v>3091</v>
      </c>
      <c r="D779" s="71" t="s">
        <v>3092</v>
      </c>
    </row>
    <row r="780" spans="1:4">
      <c r="A780" s="71">
        <v>779</v>
      </c>
      <c r="B780" s="71" t="s">
        <v>3089</v>
      </c>
      <c r="C780" s="71" t="s">
        <v>3093</v>
      </c>
      <c r="D780" s="71" t="s">
        <v>3094</v>
      </c>
    </row>
    <row r="781" spans="1:4">
      <c r="A781" s="71">
        <v>780</v>
      </c>
      <c r="B781" s="71" t="s">
        <v>3089</v>
      </c>
      <c r="C781" s="71" t="s">
        <v>3095</v>
      </c>
      <c r="D781" s="71" t="s">
        <v>3096</v>
      </c>
    </row>
    <row r="782" spans="1:4">
      <c r="A782" s="71">
        <v>781</v>
      </c>
      <c r="B782" s="71" t="s">
        <v>3089</v>
      </c>
      <c r="C782" s="71" t="s">
        <v>3097</v>
      </c>
      <c r="D782" s="71" t="s">
        <v>3098</v>
      </c>
    </row>
    <row r="783" spans="1:4">
      <c r="A783" s="71">
        <v>782</v>
      </c>
      <c r="B783" s="71" t="s">
        <v>3089</v>
      </c>
      <c r="C783" s="71" t="s">
        <v>3099</v>
      </c>
      <c r="D783" s="71" t="s">
        <v>3100</v>
      </c>
    </row>
    <row r="784" spans="1:4">
      <c r="A784" s="71">
        <v>783</v>
      </c>
      <c r="B784" s="71" t="s">
        <v>3089</v>
      </c>
      <c r="C784" s="71" t="s">
        <v>3101</v>
      </c>
      <c r="D784" s="71" t="s">
        <v>3102</v>
      </c>
    </row>
    <row r="785" spans="1:4">
      <c r="A785" s="71">
        <v>784</v>
      </c>
      <c r="B785" s="71" t="s">
        <v>3089</v>
      </c>
      <c r="C785" s="71" t="s">
        <v>3103</v>
      </c>
      <c r="D785" s="71" t="s">
        <v>3104</v>
      </c>
    </row>
    <row r="786" spans="1:4">
      <c r="A786" s="71">
        <v>785</v>
      </c>
      <c r="B786" s="71" t="s">
        <v>3089</v>
      </c>
      <c r="C786" s="71" t="s">
        <v>3105</v>
      </c>
      <c r="D786" s="71" t="s">
        <v>3106</v>
      </c>
    </row>
    <row r="787" spans="1:4">
      <c r="A787" s="71">
        <v>786</v>
      </c>
      <c r="B787" s="71" t="s">
        <v>3089</v>
      </c>
      <c r="C787" s="71" t="s">
        <v>3107</v>
      </c>
      <c r="D787" s="71" t="s">
        <v>3108</v>
      </c>
    </row>
    <row r="788" spans="1:4">
      <c r="A788" s="71">
        <v>787</v>
      </c>
      <c r="B788" s="71" t="s">
        <v>3089</v>
      </c>
      <c r="C788" s="71" t="s">
        <v>3109</v>
      </c>
      <c r="D788" s="71" t="s">
        <v>3110</v>
      </c>
    </row>
    <row r="789" spans="1:4">
      <c r="A789" s="71">
        <v>788</v>
      </c>
      <c r="B789" s="71" t="s">
        <v>3089</v>
      </c>
      <c r="C789" s="71" t="s">
        <v>3111</v>
      </c>
      <c r="D789" s="71" t="s">
        <v>3112</v>
      </c>
    </row>
    <row r="790" spans="1:4">
      <c r="A790" s="71">
        <v>789</v>
      </c>
      <c r="B790" s="71" t="s">
        <v>3089</v>
      </c>
      <c r="C790" s="71" t="s">
        <v>3113</v>
      </c>
      <c r="D790" s="71" t="s">
        <v>3114</v>
      </c>
    </row>
    <row r="791" spans="1:4">
      <c r="A791" s="71">
        <v>790</v>
      </c>
      <c r="B791" s="71" t="s">
        <v>3089</v>
      </c>
      <c r="C791" s="71" t="s">
        <v>3115</v>
      </c>
      <c r="D791" s="71" t="s">
        <v>3116</v>
      </c>
    </row>
    <row r="792" spans="1:4">
      <c r="A792" s="71">
        <v>791</v>
      </c>
      <c r="B792" s="71" t="s">
        <v>3089</v>
      </c>
      <c r="C792" s="71" t="s">
        <v>3089</v>
      </c>
      <c r="D792" s="71" t="s">
        <v>3090</v>
      </c>
    </row>
    <row r="793" spans="1:4">
      <c r="A793" s="71">
        <v>792</v>
      </c>
      <c r="B793" s="71" t="s">
        <v>3089</v>
      </c>
      <c r="C793" s="71" t="s">
        <v>3117</v>
      </c>
      <c r="D793" s="71" t="s">
        <v>3118</v>
      </c>
    </row>
    <row r="794" spans="1:4">
      <c r="A794" s="71">
        <v>793</v>
      </c>
      <c r="B794" s="71" t="s">
        <v>3089</v>
      </c>
      <c r="C794" s="71" t="s">
        <v>3119</v>
      </c>
      <c r="D794" s="71" t="s">
        <v>3120</v>
      </c>
    </row>
    <row r="795" spans="1:4">
      <c r="A795" s="71">
        <v>794</v>
      </c>
      <c r="B795" s="71" t="s">
        <v>3089</v>
      </c>
      <c r="C795" s="71" t="s">
        <v>3121</v>
      </c>
      <c r="D795" s="71" t="s">
        <v>3122</v>
      </c>
    </row>
    <row r="796" spans="1:4">
      <c r="A796" s="71">
        <v>795</v>
      </c>
      <c r="B796" s="71" t="s">
        <v>3089</v>
      </c>
      <c r="C796" s="71" t="s">
        <v>3123</v>
      </c>
      <c r="D796" s="71" t="s">
        <v>3124</v>
      </c>
    </row>
    <row r="797" spans="1:4">
      <c r="A797" s="71">
        <v>796</v>
      </c>
      <c r="B797" s="71" t="s">
        <v>3089</v>
      </c>
      <c r="C797" s="71" t="s">
        <v>3125</v>
      </c>
      <c r="D797" s="71" t="s">
        <v>3126</v>
      </c>
    </row>
    <row r="798" spans="1:4">
      <c r="A798" s="71">
        <v>797</v>
      </c>
      <c r="B798" s="71" t="s">
        <v>3089</v>
      </c>
      <c r="C798" s="71" t="s">
        <v>3127</v>
      </c>
      <c r="D798" s="71" t="s">
        <v>3128</v>
      </c>
    </row>
    <row r="799" spans="1:4">
      <c r="A799" s="71">
        <v>798</v>
      </c>
      <c r="B799" s="71" t="s">
        <v>3089</v>
      </c>
      <c r="C799" s="71" t="s">
        <v>3129</v>
      </c>
      <c r="D799" s="71" t="s">
        <v>3130</v>
      </c>
    </row>
    <row r="800" spans="1:4">
      <c r="A800" s="71">
        <v>799</v>
      </c>
      <c r="B800" s="71" t="s">
        <v>3131</v>
      </c>
      <c r="C800" s="71" t="s">
        <v>3133</v>
      </c>
      <c r="D800" s="71" t="s">
        <v>3134</v>
      </c>
    </row>
    <row r="801" spans="1:4">
      <c r="A801" s="71">
        <v>800</v>
      </c>
      <c r="B801" s="71" t="s">
        <v>3131</v>
      </c>
      <c r="C801" s="71" t="s">
        <v>2028</v>
      </c>
      <c r="D801" s="71" t="s">
        <v>3135</v>
      </c>
    </row>
    <row r="802" spans="1:4">
      <c r="A802" s="71">
        <v>801</v>
      </c>
      <c r="B802" s="71" t="s">
        <v>3131</v>
      </c>
      <c r="C802" s="71" t="s">
        <v>1848</v>
      </c>
      <c r="D802" s="71" t="s">
        <v>3136</v>
      </c>
    </row>
    <row r="803" spans="1:4">
      <c r="A803" s="71">
        <v>802</v>
      </c>
      <c r="B803" s="71" t="s">
        <v>3131</v>
      </c>
      <c r="C803" s="71" t="s">
        <v>3137</v>
      </c>
      <c r="D803" s="71" t="s">
        <v>3138</v>
      </c>
    </row>
    <row r="804" spans="1:4">
      <c r="A804" s="71">
        <v>803</v>
      </c>
      <c r="B804" s="71" t="s">
        <v>3131</v>
      </c>
      <c r="C804" s="71" t="s">
        <v>3139</v>
      </c>
      <c r="D804" s="71" t="s">
        <v>3140</v>
      </c>
    </row>
    <row r="805" spans="1:4">
      <c r="A805" s="71">
        <v>804</v>
      </c>
      <c r="B805" s="71" t="s">
        <v>3131</v>
      </c>
      <c r="C805" s="71" t="s">
        <v>3141</v>
      </c>
      <c r="D805" s="71" t="s">
        <v>3142</v>
      </c>
    </row>
    <row r="806" spans="1:4">
      <c r="A806" s="71">
        <v>805</v>
      </c>
      <c r="B806" s="71" t="s">
        <v>3131</v>
      </c>
      <c r="C806" s="71" t="s">
        <v>3143</v>
      </c>
      <c r="D806" s="71" t="s">
        <v>3144</v>
      </c>
    </row>
    <row r="807" spans="1:4">
      <c r="A807" s="71">
        <v>806</v>
      </c>
      <c r="B807" s="71" t="s">
        <v>3131</v>
      </c>
      <c r="C807" s="71" t="s">
        <v>3145</v>
      </c>
      <c r="D807" s="71" t="s">
        <v>3146</v>
      </c>
    </row>
    <row r="808" spans="1:4">
      <c r="A808" s="71">
        <v>807</v>
      </c>
      <c r="B808" s="71" t="s">
        <v>3131</v>
      </c>
      <c r="C808" s="71" t="s">
        <v>3147</v>
      </c>
      <c r="D808" s="71" t="s">
        <v>3148</v>
      </c>
    </row>
    <row r="809" spans="1:4">
      <c r="A809" s="71">
        <v>808</v>
      </c>
      <c r="B809" s="71" t="s">
        <v>3131</v>
      </c>
      <c r="C809" s="71" t="s">
        <v>3149</v>
      </c>
      <c r="D809" s="71" t="s">
        <v>3150</v>
      </c>
    </row>
    <row r="810" spans="1:4">
      <c r="A810" s="71">
        <v>809</v>
      </c>
      <c r="B810" s="71" t="s">
        <v>3131</v>
      </c>
      <c r="C810" s="71" t="s">
        <v>3151</v>
      </c>
      <c r="D810" s="71" t="s">
        <v>3152</v>
      </c>
    </row>
    <row r="811" spans="1:4">
      <c r="A811" s="71">
        <v>810</v>
      </c>
      <c r="B811" s="71" t="s">
        <v>3131</v>
      </c>
      <c r="C811" s="71" t="s">
        <v>3153</v>
      </c>
      <c r="D811" s="71" t="s">
        <v>3154</v>
      </c>
    </row>
    <row r="812" spans="1:4">
      <c r="A812" s="71">
        <v>811</v>
      </c>
      <c r="B812" s="71" t="s">
        <v>3131</v>
      </c>
      <c r="C812" s="71" t="s">
        <v>3155</v>
      </c>
      <c r="D812" s="71" t="s">
        <v>3156</v>
      </c>
    </row>
    <row r="813" spans="1:4">
      <c r="A813" s="71">
        <v>812</v>
      </c>
      <c r="B813" s="71" t="s">
        <v>3131</v>
      </c>
      <c r="C813" s="71" t="s">
        <v>3157</v>
      </c>
      <c r="D813" s="71" t="s">
        <v>3158</v>
      </c>
    </row>
    <row r="814" spans="1:4">
      <c r="A814" s="71">
        <v>813</v>
      </c>
      <c r="B814" s="71" t="s">
        <v>3131</v>
      </c>
      <c r="C814" s="71" t="s">
        <v>3159</v>
      </c>
      <c r="D814" s="71" t="s">
        <v>3160</v>
      </c>
    </row>
    <row r="815" spans="1:4">
      <c r="A815" s="71">
        <v>814</v>
      </c>
      <c r="B815" s="71" t="s">
        <v>3131</v>
      </c>
      <c r="C815" s="71" t="s">
        <v>3131</v>
      </c>
      <c r="D815" s="71" t="s">
        <v>3132</v>
      </c>
    </row>
    <row r="816" spans="1:4">
      <c r="A816" s="71">
        <v>815</v>
      </c>
      <c r="B816" s="71" t="s">
        <v>3131</v>
      </c>
      <c r="C816" s="71" t="s">
        <v>3161</v>
      </c>
      <c r="D816" s="71" t="s">
        <v>3162</v>
      </c>
    </row>
    <row r="817" spans="1:4">
      <c r="A817" s="71">
        <v>816</v>
      </c>
      <c r="B817" s="71" t="s">
        <v>3131</v>
      </c>
      <c r="C817" s="71" t="s">
        <v>3163</v>
      </c>
      <c r="D817" s="71" t="s">
        <v>3164</v>
      </c>
    </row>
    <row r="818" spans="1:4">
      <c r="A818" s="71">
        <v>817</v>
      </c>
      <c r="B818" s="71" t="s">
        <v>3131</v>
      </c>
      <c r="C818" s="71" t="s">
        <v>3165</v>
      </c>
      <c r="D818" s="71" t="s">
        <v>3166</v>
      </c>
    </row>
    <row r="819" spans="1:4">
      <c r="A819" s="71">
        <v>818</v>
      </c>
      <c r="B819" s="71" t="s">
        <v>3131</v>
      </c>
      <c r="C819" s="71" t="s">
        <v>3167</v>
      </c>
      <c r="D819" s="71" t="s">
        <v>3168</v>
      </c>
    </row>
    <row r="820" spans="1:4">
      <c r="A820" s="71">
        <v>819</v>
      </c>
      <c r="B820" s="71" t="s">
        <v>3131</v>
      </c>
      <c r="C820" s="71" t="s">
        <v>3169</v>
      </c>
      <c r="D820" s="71" t="s">
        <v>3170</v>
      </c>
    </row>
    <row r="821" spans="1:4">
      <c r="A821" s="71">
        <v>820</v>
      </c>
      <c r="B821" s="71" t="s">
        <v>3131</v>
      </c>
      <c r="C821" s="71" t="s">
        <v>3171</v>
      </c>
      <c r="D821" s="71" t="s">
        <v>3172</v>
      </c>
    </row>
    <row r="822" spans="1:4">
      <c r="A822" s="71">
        <v>821</v>
      </c>
      <c r="B822" s="71" t="s">
        <v>3131</v>
      </c>
      <c r="C822" s="71" t="s">
        <v>3173</v>
      </c>
      <c r="D822" s="71" t="s">
        <v>3174</v>
      </c>
    </row>
    <row r="823" spans="1:4">
      <c r="A823" s="71">
        <v>822</v>
      </c>
      <c r="B823" s="71" t="s">
        <v>3131</v>
      </c>
      <c r="C823" s="71" t="s">
        <v>3175</v>
      </c>
      <c r="D823" s="71" t="s">
        <v>3176</v>
      </c>
    </row>
    <row r="824" spans="1:4">
      <c r="A824" s="71">
        <v>823</v>
      </c>
      <c r="B824" s="71" t="s">
        <v>3177</v>
      </c>
      <c r="C824" s="71" t="s">
        <v>3179</v>
      </c>
      <c r="D824" s="71" t="s">
        <v>3180</v>
      </c>
    </row>
    <row r="825" spans="1:4">
      <c r="A825" s="71">
        <v>824</v>
      </c>
      <c r="B825" s="71" t="s">
        <v>3177</v>
      </c>
      <c r="C825" s="71" t="s">
        <v>3181</v>
      </c>
      <c r="D825" s="71" t="s">
        <v>3182</v>
      </c>
    </row>
    <row r="826" spans="1:4">
      <c r="A826" s="71">
        <v>825</v>
      </c>
      <c r="B826" s="71" t="s">
        <v>3177</v>
      </c>
      <c r="C826" s="71" t="s">
        <v>3183</v>
      </c>
      <c r="D826" s="71" t="s">
        <v>3184</v>
      </c>
    </row>
    <row r="827" spans="1:4">
      <c r="A827" s="71">
        <v>826</v>
      </c>
      <c r="B827" s="71" t="s">
        <v>3177</v>
      </c>
      <c r="C827" s="71" t="s">
        <v>3185</v>
      </c>
      <c r="D827" s="71" t="s">
        <v>3186</v>
      </c>
    </row>
    <row r="828" spans="1:4">
      <c r="A828" s="71">
        <v>827</v>
      </c>
      <c r="B828" s="71" t="s">
        <v>3177</v>
      </c>
      <c r="C828" s="71" t="s">
        <v>3187</v>
      </c>
      <c r="D828" s="71" t="s">
        <v>3188</v>
      </c>
    </row>
    <row r="829" spans="1:4">
      <c r="A829" s="71">
        <v>828</v>
      </c>
      <c r="B829" s="71" t="s">
        <v>3177</v>
      </c>
      <c r="C829" s="71" t="s">
        <v>3189</v>
      </c>
      <c r="D829" s="71" t="s">
        <v>3190</v>
      </c>
    </row>
    <row r="830" spans="1:4">
      <c r="A830" s="71">
        <v>829</v>
      </c>
      <c r="B830" s="71" t="s">
        <v>3177</v>
      </c>
      <c r="C830" s="71" t="s">
        <v>3191</v>
      </c>
      <c r="D830" s="71" t="s">
        <v>3192</v>
      </c>
    </row>
    <row r="831" spans="1:4">
      <c r="A831" s="71">
        <v>830</v>
      </c>
      <c r="B831" s="71" t="s">
        <v>3177</v>
      </c>
      <c r="C831" s="71" t="s">
        <v>3193</v>
      </c>
      <c r="D831" s="71" t="s">
        <v>3194</v>
      </c>
    </row>
    <row r="832" spans="1:4">
      <c r="A832" s="71">
        <v>831</v>
      </c>
      <c r="B832" s="71" t="s">
        <v>3177</v>
      </c>
      <c r="C832" s="71" t="s">
        <v>3195</v>
      </c>
      <c r="D832" s="71" t="s">
        <v>3196</v>
      </c>
    </row>
    <row r="833" spans="1:4">
      <c r="A833" s="71">
        <v>832</v>
      </c>
      <c r="B833" s="71" t="s">
        <v>3177</v>
      </c>
      <c r="C833" s="71" t="s">
        <v>2214</v>
      </c>
      <c r="D833" s="71" t="s">
        <v>3197</v>
      </c>
    </row>
    <row r="834" spans="1:4">
      <c r="A834" s="71">
        <v>833</v>
      </c>
      <c r="B834" s="71" t="s">
        <v>3177</v>
      </c>
      <c r="C834" s="71" t="s">
        <v>2626</v>
      </c>
      <c r="D834" s="71" t="s">
        <v>3198</v>
      </c>
    </row>
    <row r="835" spans="1:4">
      <c r="A835" s="71">
        <v>834</v>
      </c>
      <c r="B835" s="71" t="s">
        <v>3177</v>
      </c>
      <c r="C835" s="71" t="s">
        <v>3069</v>
      </c>
      <c r="D835" s="71" t="s">
        <v>3199</v>
      </c>
    </row>
    <row r="836" spans="1:4">
      <c r="A836" s="71">
        <v>835</v>
      </c>
      <c r="B836" s="71" t="s">
        <v>3177</v>
      </c>
      <c r="C836" s="71" t="s">
        <v>3200</v>
      </c>
      <c r="D836" s="71" t="s">
        <v>3201</v>
      </c>
    </row>
    <row r="837" spans="1:4">
      <c r="A837" s="71">
        <v>836</v>
      </c>
      <c r="B837" s="71" t="s">
        <v>3177</v>
      </c>
      <c r="C837" s="71" t="s">
        <v>3177</v>
      </c>
      <c r="D837" s="71" t="s">
        <v>3178</v>
      </c>
    </row>
    <row r="838" spans="1:4">
      <c r="A838" s="71">
        <v>837</v>
      </c>
      <c r="B838" s="71" t="s">
        <v>3177</v>
      </c>
      <c r="C838" s="71" t="s">
        <v>3202</v>
      </c>
      <c r="D838" s="71" t="s">
        <v>3203</v>
      </c>
    </row>
    <row r="839" spans="1:4">
      <c r="A839" s="71">
        <v>838</v>
      </c>
      <c r="B839" s="71" t="s">
        <v>3177</v>
      </c>
      <c r="C839" s="71" t="s">
        <v>3204</v>
      </c>
      <c r="D839" s="71" t="s">
        <v>3205</v>
      </c>
    </row>
    <row r="840" spans="1:4">
      <c r="A840" s="71">
        <v>839</v>
      </c>
      <c r="B840" s="71" t="s">
        <v>3177</v>
      </c>
      <c r="C840" s="71" t="s">
        <v>3206</v>
      </c>
      <c r="D840" s="71" t="s">
        <v>3207</v>
      </c>
    </row>
    <row r="841" spans="1:4">
      <c r="A841" s="71">
        <v>840</v>
      </c>
      <c r="B841" s="71" t="s">
        <v>3177</v>
      </c>
      <c r="C841" s="71" t="s">
        <v>3208</v>
      </c>
      <c r="D841" s="71" t="s">
        <v>3209</v>
      </c>
    </row>
    <row r="842" spans="1:4">
      <c r="A842" s="71">
        <v>841</v>
      </c>
      <c r="B842" s="71" t="s">
        <v>3210</v>
      </c>
      <c r="C842" s="71" t="s">
        <v>3212</v>
      </c>
      <c r="D842" s="71" t="s">
        <v>3213</v>
      </c>
    </row>
    <row r="843" spans="1:4">
      <c r="A843" s="71">
        <v>842</v>
      </c>
      <c r="B843" s="71" t="s">
        <v>3210</v>
      </c>
      <c r="C843" s="71" t="s">
        <v>3214</v>
      </c>
      <c r="D843" s="71" t="s">
        <v>3215</v>
      </c>
    </row>
    <row r="844" spans="1:4">
      <c r="A844" s="71">
        <v>843</v>
      </c>
      <c r="B844" s="71" t="s">
        <v>3210</v>
      </c>
      <c r="C844" s="71" t="s">
        <v>1922</v>
      </c>
      <c r="D844" s="71" t="s">
        <v>3216</v>
      </c>
    </row>
    <row r="845" spans="1:4">
      <c r="A845" s="71">
        <v>844</v>
      </c>
      <c r="B845" s="71" t="s">
        <v>3210</v>
      </c>
      <c r="C845" s="71" t="s">
        <v>3217</v>
      </c>
      <c r="D845" s="71" t="s">
        <v>3218</v>
      </c>
    </row>
    <row r="846" spans="1:4">
      <c r="A846" s="71">
        <v>845</v>
      </c>
      <c r="B846" s="71" t="s">
        <v>3210</v>
      </c>
      <c r="C846" s="71" t="s">
        <v>3219</v>
      </c>
      <c r="D846" s="71" t="s">
        <v>3220</v>
      </c>
    </row>
    <row r="847" spans="1:4">
      <c r="A847" s="71">
        <v>846</v>
      </c>
      <c r="B847" s="71" t="s">
        <v>3210</v>
      </c>
      <c r="C847" s="71" t="s">
        <v>3221</v>
      </c>
      <c r="D847" s="71" t="s">
        <v>3222</v>
      </c>
    </row>
    <row r="848" spans="1:4">
      <c r="A848" s="71">
        <v>847</v>
      </c>
      <c r="B848" s="71" t="s">
        <v>3210</v>
      </c>
      <c r="C848" s="71" t="s">
        <v>3223</v>
      </c>
      <c r="D848" s="71" t="s">
        <v>3224</v>
      </c>
    </row>
    <row r="849" spans="1:4">
      <c r="A849" s="71">
        <v>848</v>
      </c>
      <c r="B849" s="71" t="s">
        <v>3210</v>
      </c>
      <c r="C849" s="71" t="s">
        <v>3225</v>
      </c>
      <c r="D849" s="71" t="s">
        <v>3226</v>
      </c>
    </row>
    <row r="850" spans="1:4">
      <c r="A850" s="71">
        <v>849</v>
      </c>
      <c r="B850" s="71" t="s">
        <v>3210</v>
      </c>
      <c r="C850" s="71" t="s">
        <v>3227</v>
      </c>
      <c r="D850" s="71" t="s">
        <v>3228</v>
      </c>
    </row>
    <row r="851" spans="1:4">
      <c r="A851" s="71">
        <v>850</v>
      </c>
      <c r="B851" s="71" t="s">
        <v>3210</v>
      </c>
      <c r="C851" s="71" t="s">
        <v>3229</v>
      </c>
      <c r="D851" s="71" t="s">
        <v>3230</v>
      </c>
    </row>
    <row r="852" spans="1:4">
      <c r="A852" s="71">
        <v>851</v>
      </c>
      <c r="B852" s="71" t="s">
        <v>3210</v>
      </c>
      <c r="C852" s="71" t="s">
        <v>3231</v>
      </c>
      <c r="D852" s="71" t="s">
        <v>3232</v>
      </c>
    </row>
    <row r="853" spans="1:4">
      <c r="A853" s="71">
        <v>852</v>
      </c>
      <c r="B853" s="71" t="s">
        <v>3210</v>
      </c>
      <c r="C853" s="71" t="s">
        <v>3233</v>
      </c>
      <c r="D853" s="71" t="s">
        <v>3234</v>
      </c>
    </row>
    <row r="854" spans="1:4">
      <c r="A854" s="71">
        <v>853</v>
      </c>
      <c r="B854" s="71" t="s">
        <v>3210</v>
      </c>
      <c r="C854" s="71" t="s">
        <v>3235</v>
      </c>
      <c r="D854" s="71" t="s">
        <v>3236</v>
      </c>
    </row>
    <row r="855" spans="1:4">
      <c r="A855" s="71">
        <v>854</v>
      </c>
      <c r="B855" s="71" t="s">
        <v>3210</v>
      </c>
      <c r="C855" s="71" t="s">
        <v>3237</v>
      </c>
      <c r="D855" s="71" t="s">
        <v>3238</v>
      </c>
    </row>
    <row r="856" spans="1:4">
      <c r="A856" s="71">
        <v>855</v>
      </c>
      <c r="B856" s="71" t="s">
        <v>3210</v>
      </c>
      <c r="C856" s="71" t="s">
        <v>3239</v>
      </c>
      <c r="D856" s="71" t="s">
        <v>3240</v>
      </c>
    </row>
    <row r="857" spans="1:4">
      <c r="A857" s="71">
        <v>856</v>
      </c>
      <c r="B857" s="71" t="s">
        <v>3210</v>
      </c>
      <c r="C857" s="71" t="s">
        <v>3241</v>
      </c>
      <c r="D857" s="71" t="s">
        <v>3242</v>
      </c>
    </row>
    <row r="858" spans="1:4">
      <c r="A858" s="71">
        <v>857</v>
      </c>
      <c r="B858" s="71" t="s">
        <v>3210</v>
      </c>
      <c r="C858" s="71" t="s">
        <v>3243</v>
      </c>
      <c r="D858" s="71" t="s">
        <v>3244</v>
      </c>
    </row>
    <row r="859" spans="1:4">
      <c r="A859" s="71">
        <v>858</v>
      </c>
      <c r="B859" s="71" t="s">
        <v>3210</v>
      </c>
      <c r="C859" s="71" t="s">
        <v>2624</v>
      </c>
      <c r="D859" s="71" t="s">
        <v>3245</v>
      </c>
    </row>
    <row r="860" spans="1:4">
      <c r="A860" s="71">
        <v>859</v>
      </c>
      <c r="B860" s="71" t="s">
        <v>3210</v>
      </c>
      <c r="C860" s="71" t="s">
        <v>3246</v>
      </c>
      <c r="D860" s="71" t="s">
        <v>3247</v>
      </c>
    </row>
    <row r="861" spans="1:4">
      <c r="A861" s="71">
        <v>860</v>
      </c>
      <c r="B861" s="71" t="s">
        <v>3210</v>
      </c>
      <c r="C861" s="71" t="s">
        <v>3210</v>
      </c>
      <c r="D861" s="71" t="s">
        <v>3211</v>
      </c>
    </row>
    <row r="862" spans="1:4">
      <c r="A862" s="71">
        <v>861</v>
      </c>
      <c r="B862" s="71" t="s">
        <v>3210</v>
      </c>
      <c r="C862" s="71" t="s">
        <v>3248</v>
      </c>
      <c r="D862" s="71" t="s">
        <v>3249</v>
      </c>
    </row>
    <row r="863" spans="1:4">
      <c r="A863" s="71">
        <v>862</v>
      </c>
      <c r="B863" s="71" t="s">
        <v>3210</v>
      </c>
      <c r="C863" s="71" t="s">
        <v>2489</v>
      </c>
      <c r="D863" s="71" t="s">
        <v>3250</v>
      </c>
    </row>
    <row r="864" spans="1:4">
      <c r="A864" s="71">
        <v>863</v>
      </c>
      <c r="B864" s="71" t="s">
        <v>3251</v>
      </c>
      <c r="C864" s="71" t="s">
        <v>3253</v>
      </c>
      <c r="D864" s="71" t="s">
        <v>3254</v>
      </c>
    </row>
    <row r="865" spans="1:4">
      <c r="A865" s="71">
        <v>864</v>
      </c>
      <c r="B865" s="71" t="s">
        <v>3251</v>
      </c>
      <c r="C865" s="71" t="s">
        <v>3255</v>
      </c>
      <c r="D865" s="71" t="s">
        <v>3256</v>
      </c>
    </row>
    <row r="866" spans="1:4">
      <c r="A866" s="71">
        <v>865</v>
      </c>
      <c r="B866" s="71" t="s">
        <v>3251</v>
      </c>
      <c r="C866" s="71" t="s">
        <v>3257</v>
      </c>
      <c r="D866" s="71" t="s">
        <v>3258</v>
      </c>
    </row>
    <row r="867" spans="1:4">
      <c r="A867" s="71">
        <v>866</v>
      </c>
      <c r="B867" s="71" t="s">
        <v>3251</v>
      </c>
      <c r="C867" s="71" t="s">
        <v>3259</v>
      </c>
      <c r="D867" s="71" t="s">
        <v>3260</v>
      </c>
    </row>
    <row r="868" spans="1:4">
      <c r="A868" s="71">
        <v>867</v>
      </c>
      <c r="B868" s="71" t="s">
        <v>3251</v>
      </c>
      <c r="C868" s="71" t="s">
        <v>3261</v>
      </c>
      <c r="D868" s="71" t="s">
        <v>3262</v>
      </c>
    </row>
    <row r="869" spans="1:4">
      <c r="A869" s="71">
        <v>868</v>
      </c>
      <c r="B869" s="71" t="s">
        <v>3251</v>
      </c>
      <c r="C869" s="71" t="s">
        <v>3263</v>
      </c>
      <c r="D869" s="71" t="s">
        <v>3264</v>
      </c>
    </row>
    <row r="870" spans="1:4">
      <c r="A870" s="71">
        <v>869</v>
      </c>
      <c r="B870" s="71" t="s">
        <v>3251</v>
      </c>
      <c r="C870" s="71" t="s">
        <v>3265</v>
      </c>
      <c r="D870" s="71" t="s">
        <v>3266</v>
      </c>
    </row>
    <row r="871" spans="1:4">
      <c r="A871" s="71">
        <v>870</v>
      </c>
      <c r="B871" s="71" t="s">
        <v>3251</v>
      </c>
      <c r="C871" s="71" t="s">
        <v>3267</v>
      </c>
      <c r="D871" s="71" t="s">
        <v>3268</v>
      </c>
    </row>
    <row r="872" spans="1:4">
      <c r="A872" s="71">
        <v>871</v>
      </c>
      <c r="B872" s="71" t="s">
        <v>3251</v>
      </c>
      <c r="C872" s="71" t="s">
        <v>3269</v>
      </c>
      <c r="D872" s="71" t="s">
        <v>3270</v>
      </c>
    </row>
    <row r="873" spans="1:4">
      <c r="A873" s="71">
        <v>872</v>
      </c>
      <c r="B873" s="71" t="s">
        <v>3251</v>
      </c>
      <c r="C873" s="71" t="s">
        <v>3271</v>
      </c>
      <c r="D873" s="71" t="s">
        <v>3272</v>
      </c>
    </row>
    <row r="874" spans="1:4">
      <c r="A874" s="71">
        <v>873</v>
      </c>
      <c r="B874" s="71" t="s">
        <v>3251</v>
      </c>
      <c r="C874" s="71" t="s">
        <v>3273</v>
      </c>
      <c r="D874" s="71" t="s">
        <v>3274</v>
      </c>
    </row>
    <row r="875" spans="1:4">
      <c r="A875" s="71">
        <v>874</v>
      </c>
      <c r="B875" s="71" t="s">
        <v>3251</v>
      </c>
      <c r="C875" s="71" t="s">
        <v>3275</v>
      </c>
      <c r="D875" s="71" t="s">
        <v>3276</v>
      </c>
    </row>
    <row r="876" spans="1:4">
      <c r="A876" s="71">
        <v>875</v>
      </c>
      <c r="B876" s="71" t="s">
        <v>3251</v>
      </c>
      <c r="C876" s="71" t="s">
        <v>3277</v>
      </c>
      <c r="D876" s="71" t="s">
        <v>3278</v>
      </c>
    </row>
    <row r="877" spans="1:4">
      <c r="A877" s="71">
        <v>876</v>
      </c>
      <c r="B877" s="71" t="s">
        <v>3251</v>
      </c>
      <c r="C877" s="71" t="s">
        <v>3279</v>
      </c>
      <c r="D877" s="71" t="s">
        <v>3280</v>
      </c>
    </row>
    <row r="878" spans="1:4">
      <c r="A878" s="71">
        <v>877</v>
      </c>
      <c r="B878" s="71" t="s">
        <v>3251</v>
      </c>
      <c r="C878" s="71" t="s">
        <v>3281</v>
      </c>
      <c r="D878" s="71" t="s">
        <v>3282</v>
      </c>
    </row>
    <row r="879" spans="1:4">
      <c r="A879" s="71">
        <v>878</v>
      </c>
      <c r="B879" s="71" t="s">
        <v>3251</v>
      </c>
      <c r="C879" s="71" t="s">
        <v>3283</v>
      </c>
      <c r="D879" s="71" t="s">
        <v>3284</v>
      </c>
    </row>
    <row r="880" spans="1:4">
      <c r="A880" s="71">
        <v>879</v>
      </c>
      <c r="B880" s="71" t="s">
        <v>3251</v>
      </c>
      <c r="C880" s="71" t="s">
        <v>1898</v>
      </c>
      <c r="D880" s="71" t="s">
        <v>3285</v>
      </c>
    </row>
    <row r="881" spans="1:4">
      <c r="A881" s="71">
        <v>880</v>
      </c>
      <c r="B881" s="71" t="s">
        <v>3251</v>
      </c>
      <c r="C881" s="71" t="s">
        <v>3286</v>
      </c>
      <c r="D881" s="71" t="s">
        <v>3287</v>
      </c>
    </row>
    <row r="882" spans="1:4">
      <c r="A882" s="71">
        <v>881</v>
      </c>
      <c r="B882" s="71" t="s">
        <v>3251</v>
      </c>
      <c r="C882" s="71" t="s">
        <v>3288</v>
      </c>
      <c r="D882" s="71" t="s">
        <v>3289</v>
      </c>
    </row>
    <row r="883" spans="1:4">
      <c r="A883" s="71">
        <v>882</v>
      </c>
      <c r="B883" s="71" t="s">
        <v>3251</v>
      </c>
      <c r="C883" s="71" t="s">
        <v>3290</v>
      </c>
      <c r="D883" s="71" t="s">
        <v>3291</v>
      </c>
    </row>
    <row r="884" spans="1:4">
      <c r="A884" s="71">
        <v>883</v>
      </c>
      <c r="B884" s="71" t="s">
        <v>3251</v>
      </c>
      <c r="C884" s="71" t="s">
        <v>3292</v>
      </c>
      <c r="D884" s="71" t="s">
        <v>3293</v>
      </c>
    </row>
    <row r="885" spans="1:4">
      <c r="A885" s="71">
        <v>884</v>
      </c>
      <c r="B885" s="71" t="s">
        <v>3251</v>
      </c>
      <c r="C885" s="71" t="s">
        <v>3251</v>
      </c>
      <c r="D885" s="71" t="s">
        <v>3252</v>
      </c>
    </row>
    <row r="886" spans="1:4">
      <c r="A886" s="71">
        <v>885</v>
      </c>
      <c r="B886" s="71" t="s">
        <v>3251</v>
      </c>
      <c r="C886" s="71" t="s">
        <v>3294</v>
      </c>
      <c r="D886" s="71" t="s">
        <v>3295</v>
      </c>
    </row>
    <row r="887" spans="1:4">
      <c r="A887" s="71">
        <v>886</v>
      </c>
      <c r="B887" s="71" t="s">
        <v>3251</v>
      </c>
      <c r="C887" s="71" t="s">
        <v>3296</v>
      </c>
      <c r="D887" s="71" t="s">
        <v>3297</v>
      </c>
    </row>
    <row r="888" spans="1:4">
      <c r="A888" s="71">
        <v>887</v>
      </c>
      <c r="B888" s="71" t="s">
        <v>3298</v>
      </c>
      <c r="C888" s="71" t="s">
        <v>3300</v>
      </c>
      <c r="D888" s="71" t="s">
        <v>3301</v>
      </c>
    </row>
    <row r="889" spans="1:4">
      <c r="A889" s="71">
        <v>888</v>
      </c>
      <c r="B889" s="71" t="s">
        <v>3298</v>
      </c>
      <c r="C889" s="71" t="s">
        <v>3302</v>
      </c>
      <c r="D889" s="71" t="s">
        <v>3303</v>
      </c>
    </row>
    <row r="890" spans="1:4">
      <c r="A890" s="71">
        <v>889</v>
      </c>
      <c r="B890" s="71" t="s">
        <v>3298</v>
      </c>
      <c r="C890" s="71" t="s">
        <v>3304</v>
      </c>
      <c r="D890" s="71" t="s">
        <v>3305</v>
      </c>
    </row>
    <row r="891" spans="1:4">
      <c r="A891" s="71">
        <v>890</v>
      </c>
      <c r="B891" s="71" t="s">
        <v>3298</v>
      </c>
      <c r="C891" s="71" t="s">
        <v>3306</v>
      </c>
      <c r="D891" s="71" t="s">
        <v>3307</v>
      </c>
    </row>
    <row r="892" spans="1:4">
      <c r="A892" s="71">
        <v>891</v>
      </c>
      <c r="B892" s="71" t="s">
        <v>3298</v>
      </c>
      <c r="C892" s="71" t="s">
        <v>3308</v>
      </c>
      <c r="D892" s="71" t="s">
        <v>3309</v>
      </c>
    </row>
    <row r="893" spans="1:4">
      <c r="A893" s="71">
        <v>892</v>
      </c>
      <c r="B893" s="71" t="s">
        <v>3298</v>
      </c>
      <c r="C893" s="71" t="s">
        <v>3310</v>
      </c>
      <c r="D893" s="71" t="s">
        <v>3311</v>
      </c>
    </row>
    <row r="894" spans="1:4">
      <c r="A894" s="71">
        <v>893</v>
      </c>
      <c r="B894" s="71" t="s">
        <v>3298</v>
      </c>
      <c r="C894" s="71" t="s">
        <v>3312</v>
      </c>
      <c r="D894" s="71" t="s">
        <v>3313</v>
      </c>
    </row>
    <row r="895" spans="1:4">
      <c r="A895" s="71">
        <v>894</v>
      </c>
      <c r="B895" s="71" t="s">
        <v>3298</v>
      </c>
      <c r="C895" s="71" t="s">
        <v>3314</v>
      </c>
      <c r="D895" s="71" t="s">
        <v>3315</v>
      </c>
    </row>
    <row r="896" spans="1:4">
      <c r="A896" s="71">
        <v>895</v>
      </c>
      <c r="B896" s="71" t="s">
        <v>3298</v>
      </c>
      <c r="C896" s="71" t="s">
        <v>3316</v>
      </c>
      <c r="D896" s="71" t="s">
        <v>3317</v>
      </c>
    </row>
    <row r="897" spans="1:4">
      <c r="A897" s="71">
        <v>896</v>
      </c>
      <c r="B897" s="71" t="s">
        <v>3298</v>
      </c>
      <c r="C897" s="71" t="s">
        <v>3318</v>
      </c>
      <c r="D897" s="71" t="s">
        <v>3319</v>
      </c>
    </row>
    <row r="898" spans="1:4">
      <c r="A898" s="71">
        <v>897</v>
      </c>
      <c r="B898" s="71" t="s">
        <v>3298</v>
      </c>
      <c r="C898" s="71" t="s">
        <v>3298</v>
      </c>
      <c r="D898" s="71" t="s">
        <v>3299</v>
      </c>
    </row>
    <row r="899" spans="1:4">
      <c r="A899" s="71">
        <v>898</v>
      </c>
      <c r="B899" s="71" t="s">
        <v>3298</v>
      </c>
      <c r="C899" s="71" t="s">
        <v>3320</v>
      </c>
      <c r="D899" s="71" t="s">
        <v>3321</v>
      </c>
    </row>
    <row r="900" spans="1:4">
      <c r="A900" s="71">
        <v>899</v>
      </c>
      <c r="B900" s="71" t="s">
        <v>3298</v>
      </c>
      <c r="C900" s="71" t="s">
        <v>3322</v>
      </c>
      <c r="D900" s="71" t="s">
        <v>3323</v>
      </c>
    </row>
    <row r="901" spans="1:4">
      <c r="A901" s="71">
        <v>900</v>
      </c>
      <c r="B901" s="71" t="s">
        <v>3298</v>
      </c>
      <c r="C901" s="71" t="s">
        <v>3324</v>
      </c>
      <c r="D901" s="71" t="s">
        <v>3325</v>
      </c>
    </row>
    <row r="902" spans="1:4">
      <c r="A902" s="71">
        <v>901</v>
      </c>
      <c r="B902" s="71" t="s">
        <v>3326</v>
      </c>
      <c r="C902" s="71" t="s">
        <v>3328</v>
      </c>
      <c r="D902" s="71" t="s">
        <v>3329</v>
      </c>
    </row>
    <row r="903" spans="1:4">
      <c r="A903" s="71">
        <v>902</v>
      </c>
      <c r="B903" s="71" t="s">
        <v>3326</v>
      </c>
      <c r="C903" s="71" t="s">
        <v>3330</v>
      </c>
      <c r="D903" s="71" t="s">
        <v>3331</v>
      </c>
    </row>
    <row r="904" spans="1:4">
      <c r="A904" s="71">
        <v>903</v>
      </c>
      <c r="B904" s="71" t="s">
        <v>3326</v>
      </c>
      <c r="C904" s="71" t="s">
        <v>3332</v>
      </c>
      <c r="D904" s="71" t="s">
        <v>3333</v>
      </c>
    </row>
    <row r="905" spans="1:4">
      <c r="A905" s="71">
        <v>904</v>
      </c>
      <c r="B905" s="71" t="s">
        <v>3326</v>
      </c>
      <c r="C905" s="71" t="s">
        <v>3334</v>
      </c>
      <c r="D905" s="71" t="s">
        <v>3335</v>
      </c>
    </row>
    <row r="906" spans="1:4">
      <c r="A906" s="71">
        <v>905</v>
      </c>
      <c r="B906" s="71" t="s">
        <v>3326</v>
      </c>
      <c r="C906" s="71" t="s">
        <v>3336</v>
      </c>
      <c r="D906" s="71" t="s">
        <v>3337</v>
      </c>
    </row>
    <row r="907" spans="1:4">
      <c r="A907" s="71">
        <v>906</v>
      </c>
      <c r="B907" s="71" t="s">
        <v>3326</v>
      </c>
      <c r="C907" s="71" t="s">
        <v>3338</v>
      </c>
      <c r="D907" s="71" t="s">
        <v>3339</v>
      </c>
    </row>
    <row r="908" spans="1:4">
      <c r="A908" s="71">
        <v>907</v>
      </c>
      <c r="B908" s="71" t="s">
        <v>3326</v>
      </c>
      <c r="C908" s="71" t="s">
        <v>3340</v>
      </c>
      <c r="D908" s="71" t="s">
        <v>3341</v>
      </c>
    </row>
    <row r="909" spans="1:4">
      <c r="A909" s="71">
        <v>908</v>
      </c>
      <c r="B909" s="71" t="s">
        <v>3326</v>
      </c>
      <c r="C909" s="71" t="s">
        <v>3342</v>
      </c>
      <c r="D909" s="71" t="s">
        <v>3343</v>
      </c>
    </row>
    <row r="910" spans="1:4">
      <c r="A910" s="71">
        <v>909</v>
      </c>
      <c r="B910" s="71" t="s">
        <v>3326</v>
      </c>
      <c r="C910" s="71" t="s">
        <v>3344</v>
      </c>
      <c r="D910" s="71" t="s">
        <v>3345</v>
      </c>
    </row>
    <row r="911" spans="1:4">
      <c r="A911" s="71">
        <v>910</v>
      </c>
      <c r="B911" s="71" t="s">
        <v>3326</v>
      </c>
      <c r="C911" s="71" t="s">
        <v>2316</v>
      </c>
      <c r="D911" s="71" t="s">
        <v>3346</v>
      </c>
    </row>
    <row r="912" spans="1:4">
      <c r="A912" s="71">
        <v>911</v>
      </c>
      <c r="B912" s="71" t="s">
        <v>3326</v>
      </c>
      <c r="C912" s="71" t="s">
        <v>3347</v>
      </c>
      <c r="D912" s="71" t="s">
        <v>3348</v>
      </c>
    </row>
    <row r="913" spans="1:4">
      <c r="A913" s="71">
        <v>912</v>
      </c>
      <c r="B913" s="71" t="s">
        <v>3326</v>
      </c>
      <c r="C913" s="71" t="s">
        <v>3349</v>
      </c>
      <c r="D913" s="71" t="s">
        <v>3350</v>
      </c>
    </row>
    <row r="914" spans="1:4">
      <c r="A914" s="71">
        <v>913</v>
      </c>
      <c r="B914" s="71" t="s">
        <v>3326</v>
      </c>
      <c r="C914" s="71" t="s">
        <v>3351</v>
      </c>
      <c r="D914" s="71" t="s">
        <v>3352</v>
      </c>
    </row>
    <row r="915" spans="1:4">
      <c r="A915" s="71">
        <v>914</v>
      </c>
      <c r="B915" s="71" t="s">
        <v>3326</v>
      </c>
      <c r="C915" s="71" t="s">
        <v>3353</v>
      </c>
      <c r="D915" s="71" t="s">
        <v>3354</v>
      </c>
    </row>
    <row r="916" spans="1:4">
      <c r="A916" s="71">
        <v>915</v>
      </c>
      <c r="B916" s="71" t="s">
        <v>3326</v>
      </c>
      <c r="C916" s="71" t="s">
        <v>3355</v>
      </c>
      <c r="D916" s="71" t="s">
        <v>3356</v>
      </c>
    </row>
    <row r="917" spans="1:4">
      <c r="A917" s="71">
        <v>916</v>
      </c>
      <c r="B917" s="71" t="s">
        <v>3326</v>
      </c>
      <c r="C917" s="71" t="s">
        <v>3357</v>
      </c>
      <c r="D917" s="71" t="s">
        <v>3358</v>
      </c>
    </row>
    <row r="918" spans="1:4">
      <c r="A918" s="71">
        <v>917</v>
      </c>
      <c r="B918" s="71" t="s">
        <v>3326</v>
      </c>
      <c r="C918" s="71" t="s">
        <v>3326</v>
      </c>
      <c r="D918" s="71" t="s">
        <v>3327</v>
      </c>
    </row>
    <row r="919" spans="1:4">
      <c r="A919" s="71">
        <v>918</v>
      </c>
      <c r="B919" s="71" t="s">
        <v>3326</v>
      </c>
      <c r="C919" s="71" t="s">
        <v>1956</v>
      </c>
      <c r="D919" s="71" t="s">
        <v>3359</v>
      </c>
    </row>
    <row r="920" spans="1:4">
      <c r="A920" s="71">
        <v>919</v>
      </c>
      <c r="B920" s="71" t="s">
        <v>3326</v>
      </c>
      <c r="C920" s="71" t="s">
        <v>3360</v>
      </c>
      <c r="D920" s="71" t="s">
        <v>3361</v>
      </c>
    </row>
    <row r="921" spans="1:4">
      <c r="A921" s="71">
        <v>920</v>
      </c>
      <c r="B921" s="71" t="s">
        <v>3362</v>
      </c>
      <c r="C921" s="71" t="s">
        <v>3364</v>
      </c>
      <c r="D921" s="71" t="s">
        <v>3365</v>
      </c>
    </row>
    <row r="922" spans="1:4">
      <c r="A922" s="71">
        <v>921</v>
      </c>
      <c r="B922" s="71" t="s">
        <v>3362</v>
      </c>
      <c r="C922" s="71" t="s">
        <v>3366</v>
      </c>
      <c r="D922" s="71" t="s">
        <v>3367</v>
      </c>
    </row>
    <row r="923" spans="1:4">
      <c r="A923" s="71">
        <v>922</v>
      </c>
      <c r="B923" s="71" t="s">
        <v>3362</v>
      </c>
      <c r="C923" s="71" t="s">
        <v>3368</v>
      </c>
      <c r="D923" s="71" t="s">
        <v>3369</v>
      </c>
    </row>
    <row r="924" spans="1:4">
      <c r="A924" s="71">
        <v>923</v>
      </c>
      <c r="B924" s="71" t="s">
        <v>3362</v>
      </c>
      <c r="C924" s="71" t="s">
        <v>3370</v>
      </c>
      <c r="D924" s="71" t="s">
        <v>3371</v>
      </c>
    </row>
    <row r="925" spans="1:4">
      <c r="A925" s="71">
        <v>924</v>
      </c>
      <c r="B925" s="71" t="s">
        <v>3362</v>
      </c>
      <c r="C925" s="71" t="s">
        <v>3372</v>
      </c>
      <c r="D925" s="71" t="s">
        <v>3373</v>
      </c>
    </row>
    <row r="926" spans="1:4">
      <c r="A926" s="71">
        <v>925</v>
      </c>
      <c r="B926" s="71" t="s">
        <v>3362</v>
      </c>
      <c r="C926" s="71" t="s">
        <v>3374</v>
      </c>
      <c r="D926" s="71" t="s">
        <v>3375</v>
      </c>
    </row>
    <row r="927" spans="1:4">
      <c r="A927" s="71">
        <v>926</v>
      </c>
      <c r="B927" s="71" t="s">
        <v>3362</v>
      </c>
      <c r="C927" s="71" t="s">
        <v>3376</v>
      </c>
      <c r="D927" s="71" t="s">
        <v>3377</v>
      </c>
    </row>
    <row r="928" spans="1:4">
      <c r="A928" s="71">
        <v>927</v>
      </c>
      <c r="B928" s="71" t="s">
        <v>3362</v>
      </c>
      <c r="C928" s="71" t="s">
        <v>3378</v>
      </c>
      <c r="D928" s="71" t="s">
        <v>3379</v>
      </c>
    </row>
    <row r="929" spans="1:4">
      <c r="A929" s="71">
        <v>928</v>
      </c>
      <c r="B929" s="71" t="s">
        <v>3362</v>
      </c>
      <c r="C929" s="71" t="s">
        <v>3380</v>
      </c>
      <c r="D929" s="71" t="s">
        <v>3381</v>
      </c>
    </row>
    <row r="930" spans="1:4">
      <c r="A930" s="71">
        <v>929</v>
      </c>
      <c r="B930" s="71" t="s">
        <v>3362</v>
      </c>
      <c r="C930" s="71" t="s">
        <v>3382</v>
      </c>
      <c r="D930" s="71" t="s">
        <v>3383</v>
      </c>
    </row>
    <row r="931" spans="1:4">
      <c r="A931" s="71">
        <v>930</v>
      </c>
      <c r="B931" s="71" t="s">
        <v>3362</v>
      </c>
      <c r="C931" s="71" t="s">
        <v>3384</v>
      </c>
      <c r="D931" s="71" t="s">
        <v>3385</v>
      </c>
    </row>
    <row r="932" spans="1:4">
      <c r="A932" s="71">
        <v>931</v>
      </c>
      <c r="B932" s="71" t="s">
        <v>3362</v>
      </c>
      <c r="C932" s="71" t="s">
        <v>3386</v>
      </c>
      <c r="D932" s="71" t="s">
        <v>3387</v>
      </c>
    </row>
    <row r="933" spans="1:4">
      <c r="A933" s="71">
        <v>932</v>
      </c>
      <c r="B933" s="71" t="s">
        <v>3362</v>
      </c>
      <c r="C933" s="71" t="s">
        <v>3388</v>
      </c>
      <c r="D933" s="71" t="s">
        <v>3389</v>
      </c>
    </row>
    <row r="934" spans="1:4">
      <c r="A934" s="71">
        <v>933</v>
      </c>
      <c r="B934" s="71" t="s">
        <v>3362</v>
      </c>
      <c r="C934" s="71" t="s">
        <v>3390</v>
      </c>
      <c r="D934" s="71" t="s">
        <v>3391</v>
      </c>
    </row>
    <row r="935" spans="1:4">
      <c r="A935" s="71">
        <v>934</v>
      </c>
      <c r="B935" s="71" t="s">
        <v>3362</v>
      </c>
      <c r="C935" s="71" t="s">
        <v>3392</v>
      </c>
      <c r="D935" s="71" t="s">
        <v>3393</v>
      </c>
    </row>
    <row r="936" spans="1:4">
      <c r="A936" s="71">
        <v>935</v>
      </c>
      <c r="B936" s="71" t="s">
        <v>3362</v>
      </c>
      <c r="C936" s="71" t="s">
        <v>3394</v>
      </c>
      <c r="D936" s="71" t="s">
        <v>3395</v>
      </c>
    </row>
    <row r="937" spans="1:4">
      <c r="A937" s="71">
        <v>936</v>
      </c>
      <c r="B937" s="71" t="s">
        <v>3362</v>
      </c>
      <c r="C937" s="71" t="s">
        <v>3396</v>
      </c>
      <c r="D937" s="71" t="s">
        <v>3397</v>
      </c>
    </row>
    <row r="938" spans="1:4">
      <c r="A938" s="71">
        <v>937</v>
      </c>
      <c r="B938" s="71" t="s">
        <v>3362</v>
      </c>
      <c r="C938" s="71" t="s">
        <v>3398</v>
      </c>
      <c r="D938" s="71" t="s">
        <v>3399</v>
      </c>
    </row>
    <row r="939" spans="1:4">
      <c r="A939" s="71">
        <v>938</v>
      </c>
      <c r="B939" s="71" t="s">
        <v>3362</v>
      </c>
      <c r="C939" s="71" t="s">
        <v>3400</v>
      </c>
      <c r="D939" s="71" t="s">
        <v>3401</v>
      </c>
    </row>
    <row r="940" spans="1:4">
      <c r="A940" s="71">
        <v>939</v>
      </c>
      <c r="B940" s="71" t="s">
        <v>3362</v>
      </c>
      <c r="C940" s="71" t="s">
        <v>3402</v>
      </c>
      <c r="D940" s="71" t="s">
        <v>3403</v>
      </c>
    </row>
    <row r="941" spans="1:4">
      <c r="A941" s="71">
        <v>940</v>
      </c>
      <c r="B941" s="71" t="s">
        <v>3362</v>
      </c>
      <c r="C941" s="71" t="s">
        <v>3404</v>
      </c>
      <c r="D941" s="71" t="s">
        <v>3405</v>
      </c>
    </row>
    <row r="942" spans="1:4">
      <c r="A942" s="71">
        <v>941</v>
      </c>
      <c r="B942" s="71" t="s">
        <v>3362</v>
      </c>
      <c r="C942" s="71" t="s">
        <v>3362</v>
      </c>
      <c r="D942" s="71" t="s">
        <v>3363</v>
      </c>
    </row>
    <row r="943" spans="1:4">
      <c r="A943" s="71">
        <v>942</v>
      </c>
      <c r="B943" s="71" t="s">
        <v>3362</v>
      </c>
      <c r="C943" s="71" t="s">
        <v>3406</v>
      </c>
      <c r="D943" s="71" t="s">
        <v>3407</v>
      </c>
    </row>
    <row r="944" spans="1:4">
      <c r="A944" s="71">
        <v>943</v>
      </c>
      <c r="B944" s="71" t="s">
        <v>3362</v>
      </c>
      <c r="C944" s="71" t="s">
        <v>3408</v>
      </c>
      <c r="D944" s="71" t="s">
        <v>3409</v>
      </c>
    </row>
    <row r="945" spans="1:4">
      <c r="A945" s="71">
        <v>944</v>
      </c>
      <c r="B945" s="71" t="s">
        <v>3362</v>
      </c>
      <c r="C945" s="71" t="s">
        <v>3410</v>
      </c>
      <c r="D945" s="71" t="s">
        <v>3411</v>
      </c>
    </row>
    <row r="946" spans="1:4">
      <c r="A946" s="71">
        <v>945</v>
      </c>
      <c r="B946" s="71" t="s">
        <v>3412</v>
      </c>
      <c r="C946" s="71" t="s">
        <v>3414</v>
      </c>
      <c r="D946" s="71" t="s">
        <v>3415</v>
      </c>
    </row>
    <row r="947" spans="1:4">
      <c r="A947" s="71">
        <v>946</v>
      </c>
      <c r="B947" s="71" t="s">
        <v>3412</v>
      </c>
      <c r="C947" s="71" t="s">
        <v>2096</v>
      </c>
      <c r="D947" s="71" t="s">
        <v>3416</v>
      </c>
    </row>
    <row r="948" spans="1:4">
      <c r="A948" s="71">
        <v>947</v>
      </c>
      <c r="B948" s="71" t="s">
        <v>3412</v>
      </c>
      <c r="C948" s="71" t="s">
        <v>3417</v>
      </c>
      <c r="D948" s="71" t="s">
        <v>3418</v>
      </c>
    </row>
    <row r="949" spans="1:4">
      <c r="A949" s="71">
        <v>948</v>
      </c>
      <c r="B949" s="71" t="s">
        <v>3412</v>
      </c>
      <c r="C949" s="71" t="s">
        <v>3419</v>
      </c>
      <c r="D949" s="71" t="s">
        <v>3420</v>
      </c>
    </row>
    <row r="950" spans="1:4">
      <c r="A950" s="71">
        <v>949</v>
      </c>
      <c r="B950" s="71" t="s">
        <v>3412</v>
      </c>
      <c r="C950" s="71" t="s">
        <v>3421</v>
      </c>
      <c r="D950" s="71" t="s">
        <v>3422</v>
      </c>
    </row>
    <row r="951" spans="1:4">
      <c r="A951" s="71">
        <v>950</v>
      </c>
      <c r="B951" s="71" t="s">
        <v>3412</v>
      </c>
      <c r="C951" s="71" t="s">
        <v>3423</v>
      </c>
      <c r="D951" s="71" t="s">
        <v>3424</v>
      </c>
    </row>
    <row r="952" spans="1:4">
      <c r="A952" s="71">
        <v>951</v>
      </c>
      <c r="B952" s="71" t="s">
        <v>3412</v>
      </c>
      <c r="C952" s="71" t="s">
        <v>3425</v>
      </c>
      <c r="D952" s="71" t="s">
        <v>3426</v>
      </c>
    </row>
    <row r="953" spans="1:4">
      <c r="A953" s="71">
        <v>952</v>
      </c>
      <c r="B953" s="71" t="s">
        <v>3412</v>
      </c>
      <c r="C953" s="71" t="s">
        <v>3427</v>
      </c>
      <c r="D953" s="71" t="s">
        <v>3428</v>
      </c>
    </row>
    <row r="954" spans="1:4">
      <c r="A954" s="71">
        <v>953</v>
      </c>
      <c r="B954" s="71" t="s">
        <v>3412</v>
      </c>
      <c r="C954" s="71" t="s">
        <v>3429</v>
      </c>
      <c r="D954" s="71" t="s">
        <v>3430</v>
      </c>
    </row>
    <row r="955" spans="1:4">
      <c r="A955" s="71">
        <v>954</v>
      </c>
      <c r="B955" s="71" t="s">
        <v>3412</v>
      </c>
      <c r="C955" s="71" t="s">
        <v>3412</v>
      </c>
      <c r="D955" s="71" t="s">
        <v>3413</v>
      </c>
    </row>
    <row r="956" spans="1:4">
      <c r="A956" s="71">
        <v>955</v>
      </c>
      <c r="B956" s="71" t="s">
        <v>3412</v>
      </c>
      <c r="C956" s="71" t="s">
        <v>3431</v>
      </c>
      <c r="D956" s="71" t="s">
        <v>3432</v>
      </c>
    </row>
    <row r="957" spans="1:4">
      <c r="A957" s="71">
        <v>956</v>
      </c>
      <c r="B957" s="71" t="s">
        <v>3412</v>
      </c>
      <c r="C957" s="71" t="s">
        <v>3433</v>
      </c>
      <c r="D957" s="71" t="s">
        <v>3434</v>
      </c>
    </row>
  </sheetData>
  <dataConsolidate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3436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788</v>
      </c>
      <c r="C2" s="162" t="s">
        <v>193</v>
      </c>
    </row>
    <row r="3" spans="1:3">
      <c r="A3" s="162">
        <v>4190415</v>
      </c>
      <c r="B3" s="162" t="s">
        <v>789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296</vt:i4>
      </vt:variant>
    </vt:vector>
  </HeadingPairs>
  <TitlesOfParts>
    <vt:vector size="306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Владислав Солнцев</cp:lastModifiedBy>
  <cp:lastPrinted>2022-04-26T09:58:07Z</cp:lastPrinted>
  <dcterms:created xsi:type="dcterms:W3CDTF">2014-08-18T08:57:48Z</dcterms:created>
  <dcterms:modified xsi:type="dcterms:W3CDTF">2022-04-27T06:33:09Z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