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_Регулируемые виды деятельности\2025_Тарифная кампания\"/>
    </mc:Choice>
  </mc:AlternateContent>
  <bookViews>
    <workbookView xWindow="0" yWindow="0" windowWidth="24750" windowHeight="13620"/>
  </bookViews>
  <sheets>
    <sheet name="Тарифы_2025 " sheetId="15" r:id="rId1"/>
  </sheets>
  <definedNames>
    <definedName name="_xlnm._FilterDatabase" localSheetId="0" hidden="1">'Тарифы_2025 '!$A$6:$M$6</definedName>
    <definedName name="_xlnm.Print_Area" localSheetId="0">'Тарифы_2025 '!$A$1:$M$89</definedName>
  </definedNames>
  <calcPr calcId="162913"/>
</workbook>
</file>

<file path=xl/calcChain.xml><?xml version="1.0" encoding="utf-8"?>
<calcChain xmlns="http://schemas.openxmlformats.org/spreadsheetml/2006/main">
  <c r="L16" i="15" l="1"/>
  <c r="K16" i="15"/>
  <c r="A7" i="15"/>
  <c r="L21" i="15"/>
  <c r="K21" i="15"/>
  <c r="K23" i="15"/>
  <c r="K22" i="15" s="1"/>
  <c r="K79" i="15" l="1"/>
  <c r="K78" i="15"/>
  <c r="K74" i="15"/>
  <c r="K75" i="15"/>
  <c r="K76" i="15"/>
  <c r="K77" i="15"/>
  <c r="K73" i="15"/>
  <c r="K68" i="15"/>
  <c r="K69" i="15"/>
  <c r="K70" i="15"/>
  <c r="K71" i="15"/>
  <c r="K67" i="15"/>
  <c r="K61" i="15"/>
  <c r="K62" i="15"/>
  <c r="K63" i="15"/>
  <c r="K64" i="15"/>
  <c r="K55" i="15" l="1"/>
  <c r="K49" i="15"/>
  <c r="K51" i="15"/>
  <c r="K50" i="15"/>
  <c r="K44" i="15"/>
  <c r="K52" i="15"/>
  <c r="K53" i="15"/>
  <c r="K54" i="15"/>
  <c r="K38" i="15"/>
  <c r="K36" i="15"/>
  <c r="K39" i="15"/>
  <c r="K40" i="15"/>
  <c r="K41" i="15"/>
  <c r="K42" i="15"/>
  <c r="K43" i="15"/>
  <c r="L9" i="15" l="1"/>
  <c r="K9" i="15"/>
  <c r="L12" i="15"/>
  <c r="K19" i="15" l="1"/>
  <c r="K18" i="15" s="1"/>
  <c r="L31" i="15" l="1"/>
  <c r="K31" i="15"/>
  <c r="K83" i="15" l="1"/>
  <c r="L10" i="15" l="1"/>
  <c r="K10" i="15"/>
  <c r="L8" i="15"/>
  <c r="L7" i="15" s="1"/>
  <c r="K8" i="15"/>
  <c r="K7" i="15" s="1"/>
  <c r="L20" i="15" l="1"/>
  <c r="K20" i="15"/>
  <c r="L19" i="15"/>
  <c r="L18" i="15" s="1"/>
  <c r="L17" i="15"/>
  <c r="K17" i="15"/>
  <c r="L15" i="15"/>
  <c r="L14" i="15" s="1"/>
  <c r="K15" i="15"/>
  <c r="K14" i="15" s="1"/>
  <c r="K60" i="15" l="1"/>
  <c r="K57" i="15"/>
  <c r="K47" i="15" l="1"/>
  <c r="K46" i="15"/>
  <c r="K35" i="15"/>
  <c r="K85" i="15"/>
  <c r="K84" i="15"/>
  <c r="K82" i="15"/>
  <c r="K81" i="15"/>
  <c r="K80" i="15"/>
  <c r="L33" i="15"/>
  <c r="L32" i="15"/>
  <c r="L30" i="15"/>
  <c r="L29" i="15"/>
  <c r="L28" i="15" s="1"/>
  <c r="L27" i="15"/>
  <c r="L26" i="15" s="1"/>
  <c r="L25" i="15"/>
  <c r="L24" i="15" s="1"/>
  <c r="L23" i="15"/>
  <c r="L22" i="15" s="1"/>
  <c r="L13" i="15"/>
  <c r="L11" i="15"/>
  <c r="K32" i="15"/>
  <c r="K30" i="15"/>
  <c r="K29" i="15"/>
  <c r="K28" i="15" s="1"/>
  <c r="K27" i="15"/>
  <c r="K26" i="15" s="1"/>
  <c r="K25" i="15"/>
  <c r="K24" i="15" s="1"/>
  <c r="K13" i="15"/>
  <c r="K12" i="15"/>
  <c r="K11" i="15" s="1"/>
  <c r="K33" i="15" l="1"/>
</calcChain>
</file>

<file path=xl/sharedStrings.xml><?xml version="1.0" encoding="utf-8"?>
<sst xmlns="http://schemas.openxmlformats.org/spreadsheetml/2006/main" count="219" uniqueCount="93">
  <si>
    <t>№ п/п</t>
  </si>
  <si>
    <t>Вид тарифа</t>
  </si>
  <si>
    <t>Ед.изм</t>
  </si>
  <si>
    <t>Примечание</t>
  </si>
  <si>
    <t>1-е полугодие</t>
  </si>
  <si>
    <t>2-е полугодие</t>
  </si>
  <si>
    <t>без учёта  НДС</t>
  </si>
  <si>
    <t>с учётом НДС</t>
  </si>
  <si>
    <t>руб./Гкал</t>
  </si>
  <si>
    <t>руб./м³</t>
  </si>
  <si>
    <t>г.Елабуга (население)</t>
  </si>
  <si>
    <t>ОЭЗ "Алабуга"</t>
  </si>
  <si>
    <t>Водоотведение</t>
  </si>
  <si>
    <t>Холодное водоснабжение (питьевая вода)</t>
  </si>
  <si>
    <t>Водоснабжение    (техническая вода - для потребителей Менделеевского района)</t>
  </si>
  <si>
    <t>Электрическая энергия (мощность)</t>
  </si>
  <si>
    <t>руб./МВт.ч, руб./МВт.мес.</t>
  </si>
  <si>
    <t>г.Елабуга 
 (иные потребители)</t>
  </si>
  <si>
    <t>Теплоноситель</t>
  </si>
  <si>
    <t>Водоотведение (поверхностные сточные воды)</t>
  </si>
  <si>
    <t>Стандартизированные тарифные ставки на покрытие расходов на технологическое присоединение на уровне напряжения 0,4 кВ и ниже энергопринимающих устройств потребителей юридических лиц или индивидуальных предпринимателей  по второй или третьей категории надежности до 150 кВт включительно на территории Республики Татарстан*</t>
  </si>
  <si>
    <t>Стандартизированная тарифная ставка для расчёта платы за технологическое присоединение к электрическим сетям на территории РТ (С1) ***, в том числе:</t>
  </si>
  <si>
    <t xml:space="preserve">руб./ присоединение </t>
  </si>
  <si>
    <t>Стандартизированные тарифные ставки  для технологического присоединения энергопринимающих устройств с применением временной схемы электроснабжения, в том числе для обеспечения электрической энергией передвижных нергопринимающих устройств с максимальной мощностью до 150 кВт включительно (с учетом ранее присоединенной в данной точке присоединения мощности), и для постоянной схемы электроснабжения.**</t>
  </si>
  <si>
    <t>Подключение (технологическое присоединение) к централизованной системе холодного водоснабжения</t>
  </si>
  <si>
    <t>Базовая ставка тарифа на подключаемую нагрузку</t>
  </si>
  <si>
    <t>тыс.руб./м³ в сутки</t>
  </si>
  <si>
    <t>Базовая ставка тарифа на протяженность сетей</t>
  </si>
  <si>
    <t>тыс.руб./км</t>
  </si>
  <si>
    <t>Коэффициент дифференциации тарифа в зависимости от диаметра сетей:</t>
  </si>
  <si>
    <t>диаметром 40 мм и менее</t>
  </si>
  <si>
    <t>диаметром свыше 40 мм до 70 мм (включительно)</t>
  </si>
  <si>
    <t>диаметром свыше 70 мм до 100 мм (включительно)</t>
  </si>
  <si>
    <t>диаметром свыше 100 мм до 150 мм (включительно)</t>
  </si>
  <si>
    <t>диаметром свыше 150 мм до 200 мм (включительно)</t>
  </si>
  <si>
    <t>диаметром свыше 200 мм до 250 мм (включительно)</t>
  </si>
  <si>
    <t>Подключение (технологическое присоединение) к централизованной системе водоотведения</t>
  </si>
  <si>
    <t>Примечание:</t>
  </si>
  <si>
    <t>*</t>
  </si>
  <si>
    <t>Стандартизированные тарифные ставки применяются для технологического присоединения на уровне напряжения 0,4 кВ и ниже энергопринимающих устройств заявителей - физических лиц, направивших заявку в целях технологического присоединения энергопринимающих устройств, максимальная мощность которых составляет до 15 кВт включительно (с учетом ранее присоединенных в данной точке присоединения энергопринимающих устройств), которые используются для бытовых и иных нужд, не связанных с осуществлением предпринимательской деятельности, и электроснабжение которых предусматривается по одному источнику, а также заявителей - юридических лиц или индивидуальных предпринимателей, направивших заявку в целях технологического присоединения по второй или третьей категории надежности энергопринимающих устройств, максимальная мощность которых составляет до 150 кВт включительно (с учетом ранее присоединенных в данной точке присоединения энергопринимающих устройств).</t>
  </si>
  <si>
    <t>**</t>
  </si>
  <si>
    <t>Стандартизированные тарифные ставки применяются для технологического присоединения энергопринимающих устройств с применением временной схемы электроснабжения, в том числе для обеспечения электрической энергией передвижных нергопринимающих устройств с максимальной мощностью до 150 кВт включительно (с учетом ранее присоединенной в данной точке присоединения мощности), и для постоянной схемы электроснабжения.</t>
  </si>
  <si>
    <t>***</t>
  </si>
  <si>
    <t>с наружной сетью ГВС</t>
  </si>
  <si>
    <t>с изолированными стояками</t>
  </si>
  <si>
    <t>с полотенцесушителями</t>
  </si>
  <si>
    <t>население</t>
  </si>
  <si>
    <t>иные потребители</t>
  </si>
  <si>
    <t>без полотенцесушителей</t>
  </si>
  <si>
    <t>с неизолированными стояками</t>
  </si>
  <si>
    <t>Нерегулируемые цены на электрическую энергию (мощность) указаны на сайте гарантирующего поставщика РТ- АО "Татэнергосбыт" (справочно)</t>
  </si>
  <si>
    <t>http://www.tatenergosbyt.ru</t>
  </si>
  <si>
    <t>Подключение (технологическое присоединение) к системе теплоснабжения</t>
  </si>
  <si>
    <t>Расходы на проведение мероприятий по подключению объектов заявителей (П1)</t>
  </si>
  <si>
    <t>тыс.руб./Гкал/час</t>
  </si>
  <si>
    <t>Расходы на создание (реконструкцию) тепловых сетей (за исключением создания (реконструкции) тепловых пунктов) от существующих тепловых сетей или источников тепловой энергии до точек подключения объектов заявителей (П 2.1), в том числе:</t>
  </si>
  <si>
    <t xml:space="preserve">Горячее водоснабжение для потребителей гостиничного комплекса
(однокомпонентный)                 
</t>
  </si>
  <si>
    <t>-</t>
  </si>
  <si>
    <t xml:space="preserve">на покрытие расходов сетевой организации на подготовку и выдачу сетевой организацией технических условий заявителю (С1.1)  </t>
  </si>
  <si>
    <t xml:space="preserve">на покрытие расходов на выдачу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(С 1.2.1)  </t>
  </si>
  <si>
    <t>на покрытие расходов сетевой организации на подготовку и выдачу сетевой организацией технических условий заявителю (С1.1)</t>
  </si>
  <si>
    <t>на покрытие расходов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(С 1.2.2)</t>
  </si>
  <si>
    <t>с 01.01.2025 по 31.12.2025</t>
  </si>
  <si>
    <t>Тарифы на предоставление ресурсов с 01.01.2025 года</t>
  </si>
  <si>
    <t>Тепловая энергия (для потребителей на территории ОЭЗ и гостиничного комплекса)</t>
  </si>
  <si>
    <t>диаметром свыше 250 мм и более (включительно)</t>
  </si>
  <si>
    <t xml:space="preserve">Надземная (наземная) прокладка </t>
  </si>
  <si>
    <t>Подземная прокладка, в том числе:</t>
  </si>
  <si>
    <t>канальная прокладка</t>
  </si>
  <si>
    <t>бесканальная прокладка</t>
  </si>
  <si>
    <t>Налог на прибыль</t>
  </si>
  <si>
    <t xml:space="preserve">диаметром до 250 мм </t>
  </si>
  <si>
    <t xml:space="preserve">Расходы на создание (реконструкцию) тепловых пунктов  от существующих тепловых сетей или источников тепловой энергии до точек подключения объектов заявителей (П2.2) </t>
  </si>
  <si>
    <t>Постановление ГКРТТ от 18.09.2024 
№237-200/тп-2024</t>
  </si>
  <si>
    <t>Постановление ГКРТТ от 19.12.2024 
№679-173/кс-2024</t>
  </si>
  <si>
    <t>Постановление ГКРТТ от 18.12.2024 
№595-149/кс-2024</t>
  </si>
  <si>
    <t>Постановление от 21.08.2024
№108-73/тп-2024</t>
  </si>
  <si>
    <t>Постановление от 21.08.2024
№109-74/тп-2024</t>
  </si>
  <si>
    <t>Постановление ГКРТТ от 13.12.2024 
№451-48/тэ-2024</t>
  </si>
  <si>
    <t>Постановление ГКРТТ от 18.12.2024 
№596-150/кс-2024</t>
  </si>
  <si>
    <t>Постановление ГКРТТ от 18.12.2024 
№594-148/кс-2024</t>
  </si>
  <si>
    <t>14</t>
  </si>
  <si>
    <t>15</t>
  </si>
  <si>
    <t>Постановление ГКРТТ от 19.12.2024 
№696-191/кс-2024</t>
  </si>
  <si>
    <t>Постановление ГКРТТ от 20.11.2024 
№341-258/тп-2024</t>
  </si>
  <si>
    <t xml:space="preserve"> С2, С3, С4, С5 (стандартизированные ставки на покрытие расходов по строительству) различны в зависимости от технических показателей и приведены в Постановлении ГКРТТ от 20.11.2023 №341-258/тп-2024
</t>
  </si>
  <si>
    <t>диаметром свыше 251 мм до 400 мм</t>
  </si>
  <si>
    <t>диаметром свыше 401 мм до 550 мм</t>
  </si>
  <si>
    <t xml:space="preserve">диаметром свыше 551 мм до 700 мм </t>
  </si>
  <si>
    <t xml:space="preserve">диаметром свыше 701 мм и более </t>
  </si>
  <si>
    <t>Прайс-лист АО "ОЭЗ ППТ "Алабуга" от 01.01.2025г.</t>
  </si>
  <si>
    <t xml:space="preserve">Горячее водоснабжение для потребителей 
КП "Три медведя" (однокомпонентный)                 
</t>
  </si>
  <si>
    <t>Тепловая энергия (для потребителей 
КП "Три Медведя")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</si>
</sst>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0"/>
    <numFmt numFmtId="165" formatCode="0.0000"/>
    <numFmt numFmtId="166" formatCode="#,##0.000"/>
    <numFmt numFmtId="167" formatCode="#,##0.0000"/>
    <numFmt numFmtId="168" formatCode="0.000"/>
  </numFmts>
  <fonts count="14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3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1" applyFont="1" applyFill="1"/>
    <xf numFmtId="0" fontId="4" fillId="0" borderId="0" xfId="1" applyFont="1" applyFill="1"/>
    <xf numFmtId="0" fontId="10" fillId="0" borderId="0" xfId="1" applyFont="1" applyFill="1"/>
    <xf numFmtId="0" fontId="5" fillId="0" borderId="0" xfId="1" applyFont="1" applyFill="1" applyAlignment="1">
      <alignment vertical="center"/>
    </xf>
    <xf numFmtId="0" fontId="5" fillId="2" borderId="0" xfId="1" applyFont="1" applyFill="1"/>
    <xf numFmtId="0" fontId="1" fillId="0" borderId="0" xfId="1"/>
    <xf numFmtId="2" fontId="8" fillId="2" borderId="7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/>
    </xf>
    <xf numFmtId="2" fontId="8" fillId="2" borderId="8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/>
    </xf>
    <xf numFmtId="2" fontId="8" fillId="2" borderId="7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/>
    <xf numFmtId="0" fontId="8" fillId="2" borderId="8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4" fontId="8" fillId="2" borderId="7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/>
    <xf numFmtId="0" fontId="8" fillId="2" borderId="8" xfId="1" applyFont="1" applyFill="1" applyBorder="1"/>
    <xf numFmtId="0" fontId="8" fillId="0" borderId="0" xfId="1" applyFont="1" applyFill="1"/>
    <xf numFmtId="0" fontId="5" fillId="0" borderId="0" xfId="1" applyFont="1" applyFill="1" applyAlignment="1">
      <alignment horizontal="right" vertical="top"/>
    </xf>
    <xf numFmtId="0" fontId="0" fillId="0" borderId="0" xfId="0" applyAlignment="1">
      <alignment vertical="center"/>
    </xf>
    <xf numFmtId="0" fontId="11" fillId="2" borderId="14" xfId="4" applyFont="1" applyFill="1" applyBorder="1" applyAlignment="1">
      <alignment horizontal="left" vertical="center" wrapText="1"/>
    </xf>
    <xf numFmtId="0" fontId="8" fillId="2" borderId="12" xfId="1" applyFont="1" applyFill="1" applyBorder="1"/>
    <xf numFmtId="4" fontId="8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2" fontId="4" fillId="0" borderId="0" xfId="1" applyNumberFormat="1" applyFont="1" applyFill="1"/>
    <xf numFmtId="0" fontId="0" fillId="0" borderId="0" xfId="0" applyBorder="1"/>
    <xf numFmtId="4" fontId="8" fillId="0" borderId="8" xfId="1" applyNumberFormat="1" applyFont="1" applyFill="1" applyBorder="1" applyAlignment="1">
      <alignment horizontal="center" vertical="center"/>
    </xf>
    <xf numFmtId="164" fontId="8" fillId="2" borderId="14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center" vertical="center" wrapText="1"/>
    </xf>
    <xf numFmtId="4" fontId="8" fillId="0" borderId="7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2" fontId="8" fillId="0" borderId="11" xfId="1" applyNumberFormat="1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2" fontId="8" fillId="0" borderId="23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>
      <alignment horizontal="center" vertical="center"/>
    </xf>
    <xf numFmtId="0" fontId="0" fillId="0" borderId="24" xfId="0" applyBorder="1"/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center" wrapText="1"/>
    </xf>
    <xf numFmtId="0" fontId="8" fillId="2" borderId="12" xfId="1" applyFont="1" applyFill="1" applyBorder="1" applyAlignment="1">
      <alignment horizontal="left" vertical="center" indent="2"/>
    </xf>
    <xf numFmtId="0" fontId="8" fillId="2" borderId="1" xfId="1" applyFont="1" applyFill="1" applyBorder="1" applyAlignment="1">
      <alignment horizontal="left" vertical="center" indent="2"/>
    </xf>
    <xf numFmtId="166" fontId="8" fillId="2" borderId="1" xfId="1" applyNumberFormat="1" applyFont="1" applyFill="1" applyBorder="1" applyAlignment="1">
      <alignment horizontal="center" vertical="center"/>
    </xf>
    <xf numFmtId="166" fontId="8" fillId="2" borderId="2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/>
    </xf>
    <xf numFmtId="4" fontId="8" fillId="2" borderId="23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indent="2"/>
    </xf>
    <xf numFmtId="0" fontId="8" fillId="2" borderId="1" xfId="1" applyFont="1" applyFill="1" applyBorder="1" applyAlignment="1">
      <alignment horizontal="left" vertical="center" wrapText="1" indent="2"/>
    </xf>
    <xf numFmtId="0" fontId="7" fillId="2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8" fontId="8" fillId="2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8" fillId="2" borderId="22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 indent="3"/>
    </xf>
    <xf numFmtId="0" fontId="8" fillId="2" borderId="8" xfId="1" applyFont="1" applyFill="1" applyBorder="1" applyAlignment="1">
      <alignment horizontal="left" vertical="center" wrapText="1" indent="3"/>
    </xf>
    <xf numFmtId="4" fontId="7" fillId="2" borderId="7" xfId="1" applyNumberFormat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4" fontId="7" fillId="0" borderId="7" xfId="1" applyNumberFormat="1" applyFont="1" applyFill="1" applyBorder="1" applyAlignment="1">
      <alignment horizontal="center" vertical="center"/>
    </xf>
    <xf numFmtId="4" fontId="8" fillId="2" borderId="8" xfId="1" applyNumberFormat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left" vertical="center" wrapText="1" indent="2"/>
    </xf>
    <xf numFmtId="4" fontId="8" fillId="0" borderId="8" xfId="1" applyNumberFormat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CR95"/>
  <sheetViews>
    <sheetView tabSelected="1" zoomScale="70" zoomScaleNormal="70" zoomScaleSheetLayoutView="70" workbookViewId="0">
      <pane ySplit="5" topLeftCell="A6" activePane="bottomLeft" state="frozen"/>
      <selection pane="bottomLeft" activeCell="N74" sqref="N74"/>
    </sheetView>
  </sheetViews>
  <sheetFormatPr defaultColWidth="9.140625" defaultRowHeight="16.5" x14ac:dyDescent="0.25"/>
  <cols>
    <col min="1" max="1" width="6.140625" style="1" customWidth="1"/>
    <col min="2" max="2" width="55.28515625" style="1" customWidth="1"/>
    <col min="3" max="3" width="19.5703125" style="1" customWidth="1"/>
    <col min="4" max="4" width="22.42578125" style="34" customWidth="1"/>
    <col min="5" max="6" width="19.5703125" style="34" customWidth="1"/>
    <col min="7" max="7" width="22" style="34" customWidth="1"/>
    <col min="8" max="8" width="23.140625" style="1" customWidth="1"/>
    <col min="9" max="12" width="16.28515625" style="1" customWidth="1"/>
    <col min="13" max="13" width="41" style="1" customWidth="1"/>
    <col min="14" max="16" width="9.140625" style="1"/>
    <col min="17" max="17" width="15.7109375" style="1" bestFit="1" customWidth="1"/>
    <col min="18" max="19" width="9.140625" style="1"/>
    <col min="20" max="20" width="9.140625" style="1" customWidth="1"/>
    <col min="21" max="16384" width="9.140625" style="1"/>
  </cols>
  <sheetData>
    <row r="1" spans="1:41" s="4" customFormat="1" ht="34.5" customHeight="1" x14ac:dyDescent="0.2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41" ht="19.5" thickBot="1" x14ac:dyDescent="0.35">
      <c r="A2" s="3"/>
      <c r="B2" s="3"/>
      <c r="C2" s="3"/>
      <c r="H2" s="3"/>
      <c r="I2" s="3"/>
      <c r="J2" s="3"/>
      <c r="K2" s="3"/>
      <c r="L2" s="3"/>
      <c r="M2" s="3"/>
    </row>
    <row r="3" spans="1:41" ht="19.5" customHeight="1" x14ac:dyDescent="0.3">
      <c r="A3" s="118" t="s">
        <v>0</v>
      </c>
      <c r="B3" s="121" t="s">
        <v>1</v>
      </c>
      <c r="C3" s="121"/>
      <c r="D3" s="121"/>
      <c r="E3" s="121"/>
      <c r="F3" s="121"/>
      <c r="G3" s="121"/>
      <c r="H3" s="121" t="s">
        <v>2</v>
      </c>
      <c r="I3" s="124" t="s">
        <v>62</v>
      </c>
      <c r="J3" s="124"/>
      <c r="K3" s="124"/>
      <c r="L3" s="124"/>
      <c r="M3" s="125" t="s">
        <v>3</v>
      </c>
    </row>
    <row r="4" spans="1:41" ht="19.5" customHeight="1" x14ac:dyDescent="0.25">
      <c r="A4" s="119"/>
      <c r="B4" s="122"/>
      <c r="C4" s="122"/>
      <c r="D4" s="122"/>
      <c r="E4" s="122"/>
      <c r="F4" s="122"/>
      <c r="G4" s="122"/>
      <c r="H4" s="122"/>
      <c r="I4" s="128" t="s">
        <v>6</v>
      </c>
      <c r="J4" s="128"/>
      <c r="K4" s="128" t="s">
        <v>7</v>
      </c>
      <c r="L4" s="128"/>
      <c r="M4" s="126"/>
    </row>
    <row r="5" spans="1:41" ht="43.5" customHeight="1" thickBot="1" x14ac:dyDescent="0.3">
      <c r="A5" s="120"/>
      <c r="B5" s="123"/>
      <c r="C5" s="123"/>
      <c r="D5" s="123"/>
      <c r="E5" s="123"/>
      <c r="F5" s="123"/>
      <c r="G5" s="123"/>
      <c r="H5" s="123"/>
      <c r="I5" s="26" t="s">
        <v>4</v>
      </c>
      <c r="J5" s="26" t="s">
        <v>5</v>
      </c>
      <c r="K5" s="26" t="s">
        <v>4</v>
      </c>
      <c r="L5" s="26" t="s">
        <v>5</v>
      </c>
      <c r="M5" s="127"/>
    </row>
    <row r="6" spans="1:41" s="5" customFormat="1" ht="58.5" customHeight="1" thickBot="1" x14ac:dyDescent="0.3">
      <c r="A6" s="27">
        <v>1</v>
      </c>
      <c r="B6" s="138" t="s">
        <v>15</v>
      </c>
      <c r="C6" s="138"/>
      <c r="D6" s="138"/>
      <c r="E6" s="138"/>
      <c r="F6" s="138"/>
      <c r="G6" s="138"/>
      <c r="H6" s="22" t="s">
        <v>16</v>
      </c>
      <c r="I6" s="140" t="s">
        <v>50</v>
      </c>
      <c r="J6" s="140"/>
      <c r="K6" s="140"/>
      <c r="L6" s="140"/>
      <c r="M6" s="37" t="s">
        <v>51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6"/>
      <c r="AI6" s="6"/>
      <c r="AJ6" s="1"/>
      <c r="AK6" s="1"/>
      <c r="AL6" s="1"/>
      <c r="AM6" s="1"/>
      <c r="AN6" s="1"/>
      <c r="AO6" s="1"/>
    </row>
    <row r="7" spans="1:41" s="5" customFormat="1" ht="28.5" customHeight="1" x14ac:dyDescent="0.25">
      <c r="A7" s="82">
        <f>A6+1</f>
        <v>2</v>
      </c>
      <c r="B7" s="105" t="s">
        <v>92</v>
      </c>
      <c r="C7" s="141" t="s">
        <v>46</v>
      </c>
      <c r="D7" s="141"/>
      <c r="E7" s="141"/>
      <c r="F7" s="141"/>
      <c r="G7" s="141"/>
      <c r="H7" s="19" t="s">
        <v>8</v>
      </c>
      <c r="I7" s="28" t="s">
        <v>57</v>
      </c>
      <c r="J7" s="28" t="s">
        <v>57</v>
      </c>
      <c r="K7" s="28">
        <f>K8</f>
        <v>2631.78</v>
      </c>
      <c r="L7" s="28">
        <f>L8</f>
        <v>2947.38</v>
      </c>
      <c r="M7" s="139" t="s">
        <v>78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6"/>
      <c r="AH7" s="6"/>
      <c r="AI7" s="6"/>
      <c r="AJ7" s="1"/>
      <c r="AK7" s="1"/>
      <c r="AL7" s="1"/>
      <c r="AM7" s="1"/>
      <c r="AN7" s="1"/>
      <c r="AO7" s="1"/>
    </row>
    <row r="8" spans="1:41" s="5" customFormat="1" ht="28.5" customHeight="1" thickBot="1" x14ac:dyDescent="0.3">
      <c r="A8" s="85"/>
      <c r="B8" s="107"/>
      <c r="C8" s="142" t="s">
        <v>47</v>
      </c>
      <c r="D8" s="142"/>
      <c r="E8" s="142"/>
      <c r="F8" s="142"/>
      <c r="G8" s="142"/>
      <c r="H8" s="16" t="s">
        <v>8</v>
      </c>
      <c r="I8" s="14">
        <v>2193.15</v>
      </c>
      <c r="J8" s="14">
        <v>2456.15</v>
      </c>
      <c r="K8" s="14">
        <f>I8*1.2</f>
        <v>2631.78</v>
      </c>
      <c r="L8" s="14">
        <f t="shared" ref="L8:L10" si="0">J8*1.2</f>
        <v>2947.38</v>
      </c>
      <c r="M8" s="9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6"/>
      <c r="AH8" s="6"/>
      <c r="AI8" s="6"/>
      <c r="AJ8" s="1"/>
      <c r="AK8" s="1"/>
      <c r="AL8" s="1"/>
      <c r="AM8" s="1"/>
      <c r="AN8" s="1"/>
      <c r="AO8" s="1"/>
    </row>
    <row r="9" spans="1:41" s="5" customFormat="1" ht="38.25" customHeight="1" thickBot="1" x14ac:dyDescent="0.3">
      <c r="A9" s="29">
        <v>3</v>
      </c>
      <c r="B9" s="138" t="s">
        <v>64</v>
      </c>
      <c r="C9" s="138"/>
      <c r="D9" s="138"/>
      <c r="E9" s="138"/>
      <c r="F9" s="138"/>
      <c r="G9" s="138"/>
      <c r="H9" s="30" t="s">
        <v>8</v>
      </c>
      <c r="I9" s="12">
        <v>2239.3200000000002</v>
      </c>
      <c r="J9" s="12">
        <v>2631.2</v>
      </c>
      <c r="K9" s="12">
        <f>I9*1.2</f>
        <v>2687.1840000000002</v>
      </c>
      <c r="L9" s="12">
        <f>J9*1.2</f>
        <v>3157.4399999999996</v>
      </c>
      <c r="M9" s="44" t="s">
        <v>90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6"/>
      <c r="AH9" s="6"/>
      <c r="AI9" s="6"/>
      <c r="AJ9" s="1"/>
      <c r="AK9" s="1"/>
      <c r="AL9" s="1"/>
      <c r="AM9" s="1"/>
      <c r="AN9" s="1"/>
      <c r="AO9" s="1"/>
    </row>
    <row r="10" spans="1:41" s="5" customFormat="1" ht="38.25" customHeight="1" thickBot="1" x14ac:dyDescent="0.3">
      <c r="A10" s="29">
        <v>4</v>
      </c>
      <c r="B10" s="138" t="s">
        <v>18</v>
      </c>
      <c r="C10" s="138"/>
      <c r="D10" s="138"/>
      <c r="E10" s="138"/>
      <c r="F10" s="138"/>
      <c r="G10" s="138"/>
      <c r="H10" s="30" t="s">
        <v>9</v>
      </c>
      <c r="I10" s="12">
        <v>298.73</v>
      </c>
      <c r="J10" s="12">
        <v>298.73</v>
      </c>
      <c r="K10" s="12">
        <f>I10*1.2</f>
        <v>358.476</v>
      </c>
      <c r="L10" s="12">
        <f t="shared" si="0"/>
        <v>358.476</v>
      </c>
      <c r="M10" s="44" t="s">
        <v>90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5" customFormat="1" ht="30" customHeight="1" x14ac:dyDescent="0.25">
      <c r="A11" s="132">
        <v>5</v>
      </c>
      <c r="B11" s="135" t="s">
        <v>13</v>
      </c>
      <c r="C11" s="145" t="s">
        <v>46</v>
      </c>
      <c r="D11" s="145"/>
      <c r="E11" s="145"/>
      <c r="F11" s="145"/>
      <c r="G11" s="145"/>
      <c r="H11" s="48" t="s">
        <v>9</v>
      </c>
      <c r="I11" s="49" t="s">
        <v>57</v>
      </c>
      <c r="J11" s="49" t="s">
        <v>57</v>
      </c>
      <c r="K11" s="50">
        <f>K12</f>
        <v>53.771999999999998</v>
      </c>
      <c r="L11" s="51">
        <f>L12</f>
        <v>63.204000000000001</v>
      </c>
      <c r="M11" s="129" t="s">
        <v>75</v>
      </c>
      <c r="N11" s="2"/>
      <c r="S11" s="2"/>
      <c r="T11" s="2"/>
      <c r="U11" s="2"/>
      <c r="V11" s="2"/>
      <c r="W11" s="1"/>
      <c r="X11" s="1"/>
      <c r="Y11" s="1"/>
      <c r="Z11" s="1"/>
      <c r="AA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1"/>
    </row>
    <row r="12" spans="1:41" s="5" customFormat="1" ht="30" customHeight="1" thickBot="1" x14ac:dyDescent="0.3">
      <c r="A12" s="143"/>
      <c r="B12" s="144"/>
      <c r="C12" s="131" t="s">
        <v>47</v>
      </c>
      <c r="D12" s="131"/>
      <c r="E12" s="131"/>
      <c r="F12" s="131"/>
      <c r="G12" s="131"/>
      <c r="H12" s="52" t="s">
        <v>9</v>
      </c>
      <c r="I12" s="53">
        <v>44.81</v>
      </c>
      <c r="J12" s="53">
        <v>52.67</v>
      </c>
      <c r="K12" s="54">
        <f t="shared" ref="K12:L32" si="1">I12*1.2</f>
        <v>53.771999999999998</v>
      </c>
      <c r="L12" s="43">
        <f>J12*1.2</f>
        <v>63.204000000000001</v>
      </c>
      <c r="M12" s="130"/>
      <c r="N12" s="2"/>
      <c r="O12" s="2"/>
      <c r="P12" s="2"/>
      <c r="Q12" s="41"/>
      <c r="R12" s="2"/>
      <c r="S12" s="2"/>
      <c r="T12" s="2"/>
      <c r="U12" s="2"/>
      <c r="V12" s="2"/>
      <c r="W12" s="1"/>
      <c r="X12" s="1"/>
      <c r="Y12" s="1"/>
      <c r="Z12" s="1"/>
      <c r="AA12" s="1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1"/>
    </row>
    <row r="13" spans="1:41" s="5" customFormat="1" ht="33.75" thickBot="1" x14ac:dyDescent="0.3">
      <c r="A13" s="55">
        <v>6</v>
      </c>
      <c r="B13" s="112" t="s">
        <v>14</v>
      </c>
      <c r="C13" s="112"/>
      <c r="D13" s="112"/>
      <c r="E13" s="112"/>
      <c r="F13" s="112"/>
      <c r="G13" s="112"/>
      <c r="H13" s="56" t="s">
        <v>9</v>
      </c>
      <c r="I13" s="57">
        <v>6.6</v>
      </c>
      <c r="J13" s="57">
        <v>9.89</v>
      </c>
      <c r="K13" s="57">
        <f t="shared" si="1"/>
        <v>7.919999999999999</v>
      </c>
      <c r="L13" s="58">
        <f t="shared" ref="L13:L29" si="2">J13*1.2</f>
        <v>11.868</v>
      </c>
      <c r="M13" s="59" t="s">
        <v>80</v>
      </c>
      <c r="N13" s="1"/>
      <c r="O13" s="2"/>
      <c r="P13" s="2"/>
      <c r="Q13" s="41"/>
      <c r="R13" s="2"/>
      <c r="S13" s="2"/>
      <c r="T13" s="2"/>
      <c r="U13" s="2"/>
      <c r="V13" s="2"/>
      <c r="W13" s="2"/>
      <c r="X13" s="2"/>
      <c r="Y13" s="2"/>
      <c r="Z13" s="1"/>
      <c r="AA13" s="1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1"/>
    </row>
    <row r="14" spans="1:41" s="5" customFormat="1" ht="26.25" customHeight="1" x14ac:dyDescent="0.25">
      <c r="A14" s="82">
        <v>7</v>
      </c>
      <c r="B14" s="105" t="s">
        <v>56</v>
      </c>
      <c r="C14" s="115" t="s">
        <v>43</v>
      </c>
      <c r="D14" s="115" t="s">
        <v>44</v>
      </c>
      <c r="E14" s="115" t="s">
        <v>45</v>
      </c>
      <c r="F14" s="115"/>
      <c r="G14" s="21" t="s">
        <v>46</v>
      </c>
      <c r="H14" s="19" t="s">
        <v>9</v>
      </c>
      <c r="I14" s="7" t="s">
        <v>57</v>
      </c>
      <c r="J14" s="7" t="s">
        <v>57</v>
      </c>
      <c r="K14" s="13">
        <f>K15</f>
        <v>228.708</v>
      </c>
      <c r="L14" s="13">
        <f>L15</f>
        <v>268.75200000000001</v>
      </c>
      <c r="M14" s="87" t="s">
        <v>83</v>
      </c>
      <c r="N14" s="1"/>
      <c r="O14" s="1"/>
      <c r="P14" s="1"/>
      <c r="Q14"/>
      <c r="R14" s="1"/>
      <c r="S14" s="1"/>
      <c r="T14" s="1"/>
      <c r="U14" s="1"/>
      <c r="V14" s="1"/>
      <c r="W14" s="2"/>
      <c r="X14" s="2"/>
      <c r="Y14" s="2"/>
      <c r="Z14" s="2"/>
      <c r="AA14" s="1"/>
      <c r="AB14" s="1"/>
      <c r="AC14" s="1"/>
      <c r="AD14" s="1"/>
      <c r="AE14" s="1"/>
      <c r="AF14" s="2"/>
      <c r="AG14" s="2"/>
      <c r="AH14" s="2"/>
      <c r="AI14" s="2"/>
      <c r="AJ14" s="2"/>
      <c r="AK14" s="2"/>
      <c r="AL14" s="2"/>
      <c r="AM14" s="2"/>
      <c r="AN14" s="2"/>
      <c r="AO14" s="1"/>
    </row>
    <row r="15" spans="1:41" s="5" customFormat="1" ht="26.25" customHeight="1" x14ac:dyDescent="0.25">
      <c r="A15" s="83"/>
      <c r="B15" s="106"/>
      <c r="C15" s="113"/>
      <c r="D15" s="113"/>
      <c r="E15" s="113"/>
      <c r="F15" s="113"/>
      <c r="G15" s="17" t="s">
        <v>47</v>
      </c>
      <c r="H15" s="15" t="s">
        <v>9</v>
      </c>
      <c r="I15" s="8">
        <v>190.59</v>
      </c>
      <c r="J15" s="8">
        <v>223.96</v>
      </c>
      <c r="K15" s="9">
        <f t="shared" si="1"/>
        <v>228.708</v>
      </c>
      <c r="L15" s="18">
        <f t="shared" si="2"/>
        <v>268.75200000000001</v>
      </c>
      <c r="M15" s="88"/>
      <c r="N15" s="1"/>
      <c r="O15" s="1"/>
      <c r="P15" s="1"/>
      <c r="Q15"/>
      <c r="R15" s="1"/>
      <c r="S15" s="1"/>
      <c r="T15" s="1"/>
      <c r="U15" s="1"/>
      <c r="V15" s="1"/>
      <c r="W15" s="2"/>
      <c r="X15" s="2"/>
      <c r="Y15" s="2"/>
      <c r="Z15" s="2"/>
      <c r="AA15" s="1"/>
      <c r="AB15" s="1"/>
      <c r="AC15" s="1"/>
      <c r="AD15" s="1"/>
      <c r="AE15" s="1"/>
      <c r="AF15" s="2"/>
      <c r="AG15" s="2"/>
      <c r="AH15" s="2"/>
      <c r="AI15" s="2"/>
      <c r="AJ15" s="2"/>
      <c r="AK15" s="2"/>
      <c r="AL15" s="2"/>
      <c r="AM15" s="2"/>
      <c r="AN15" s="2"/>
      <c r="AO15" s="1"/>
    </row>
    <row r="16" spans="1:41" s="5" customFormat="1" ht="26.25" customHeight="1" x14ac:dyDescent="0.25">
      <c r="A16" s="83"/>
      <c r="B16" s="106"/>
      <c r="C16" s="113"/>
      <c r="D16" s="113"/>
      <c r="E16" s="113" t="s">
        <v>48</v>
      </c>
      <c r="F16" s="113"/>
      <c r="G16" s="17" t="s">
        <v>46</v>
      </c>
      <c r="H16" s="15" t="s">
        <v>9</v>
      </c>
      <c r="I16" s="8" t="s">
        <v>57</v>
      </c>
      <c r="J16" s="8" t="s">
        <v>57</v>
      </c>
      <c r="K16" s="9">
        <f>I17*1.2</f>
        <v>215.26799999999997</v>
      </c>
      <c r="L16" s="39">
        <f>J17*1.2</f>
        <v>252.97199999999998</v>
      </c>
      <c r="M16" s="88"/>
      <c r="N16" s="1"/>
      <c r="O16" s="1"/>
      <c r="P16" s="1"/>
      <c r="Q16"/>
      <c r="R16" s="1"/>
      <c r="S16" s="1"/>
      <c r="T16" s="1"/>
      <c r="U16" s="1"/>
      <c r="V16" s="1"/>
      <c r="W16" s="2"/>
      <c r="X16" s="2"/>
      <c r="Y16" s="2"/>
      <c r="Z16" s="2"/>
      <c r="AA16" s="1"/>
      <c r="AB16" s="1"/>
      <c r="AC16" s="1"/>
      <c r="AD16" s="1"/>
      <c r="AE16" s="1"/>
      <c r="AF16" s="2"/>
      <c r="AG16" s="2"/>
      <c r="AH16" s="2"/>
      <c r="AI16" s="2"/>
      <c r="AJ16" s="2"/>
      <c r="AK16" s="2"/>
      <c r="AL16" s="2"/>
      <c r="AM16" s="2"/>
      <c r="AN16" s="2"/>
      <c r="AO16" s="1"/>
    </row>
    <row r="17" spans="1:41" s="5" customFormat="1" ht="26.25" customHeight="1" x14ac:dyDescent="0.25">
      <c r="A17" s="83"/>
      <c r="B17" s="106"/>
      <c r="C17" s="113"/>
      <c r="D17" s="113"/>
      <c r="E17" s="113"/>
      <c r="F17" s="113"/>
      <c r="G17" s="17" t="s">
        <v>47</v>
      </c>
      <c r="H17" s="15" t="s">
        <v>9</v>
      </c>
      <c r="I17" s="8">
        <v>179.39</v>
      </c>
      <c r="J17" s="8">
        <v>210.81</v>
      </c>
      <c r="K17" s="9">
        <f t="shared" si="1"/>
        <v>215.26799999999997</v>
      </c>
      <c r="L17" s="18">
        <f t="shared" si="2"/>
        <v>252.97199999999998</v>
      </c>
      <c r="M17" s="88"/>
      <c r="N17" s="1"/>
      <c r="O17" s="1"/>
      <c r="P17" s="1"/>
      <c r="Q17"/>
      <c r="R17" s="1"/>
      <c r="S17" s="1"/>
      <c r="T17" s="1"/>
      <c r="U17" s="1"/>
      <c r="V17" s="1"/>
      <c r="W17" s="2"/>
      <c r="X17" s="2"/>
      <c r="Y17" s="2"/>
      <c r="Z17" s="2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  <c r="AL17" s="2"/>
      <c r="AM17" s="2"/>
      <c r="AN17" s="2"/>
      <c r="AO17" s="1"/>
    </row>
    <row r="18" spans="1:41" s="5" customFormat="1" ht="26.25" customHeight="1" x14ac:dyDescent="0.25">
      <c r="A18" s="83"/>
      <c r="B18" s="106"/>
      <c r="C18" s="113"/>
      <c r="D18" s="113" t="s">
        <v>49</v>
      </c>
      <c r="E18" s="113" t="s">
        <v>45</v>
      </c>
      <c r="F18" s="113"/>
      <c r="G18" s="17" t="s">
        <v>46</v>
      </c>
      <c r="H18" s="15" t="s">
        <v>9</v>
      </c>
      <c r="I18" s="8" t="s">
        <v>57</v>
      </c>
      <c r="J18" s="8" t="s">
        <v>57</v>
      </c>
      <c r="K18" s="9">
        <f>K19</f>
        <v>244.83599999999998</v>
      </c>
      <c r="L18" s="18">
        <f>L19</f>
        <v>287.69798399999996</v>
      </c>
      <c r="M18" s="88"/>
      <c r="N18" s="1"/>
      <c r="O18" s="1"/>
      <c r="P18" s="1"/>
      <c r="Q18"/>
      <c r="R18" s="1"/>
      <c r="S18" s="1"/>
      <c r="T18" s="1"/>
      <c r="U18" s="1"/>
      <c r="V18" s="1"/>
      <c r="W18" s="2"/>
      <c r="X18" s="2"/>
      <c r="Y18" s="2"/>
      <c r="Z18" s="2"/>
      <c r="AA18" s="1"/>
      <c r="AB18" s="1"/>
      <c r="AC18" s="1"/>
      <c r="AD18" s="1"/>
      <c r="AE18" s="1"/>
      <c r="AF18" s="2"/>
      <c r="AG18" s="2"/>
      <c r="AH18" s="2"/>
      <c r="AI18" s="2"/>
      <c r="AJ18" s="2"/>
      <c r="AK18" s="2"/>
      <c r="AL18" s="2"/>
      <c r="AM18" s="2"/>
      <c r="AN18" s="2"/>
      <c r="AO18" s="1"/>
    </row>
    <row r="19" spans="1:41" s="5" customFormat="1" ht="26.25" customHeight="1" x14ac:dyDescent="0.25">
      <c r="A19" s="83"/>
      <c r="B19" s="106"/>
      <c r="C19" s="113"/>
      <c r="D19" s="113"/>
      <c r="E19" s="113"/>
      <c r="F19" s="113"/>
      <c r="G19" s="17" t="s">
        <v>47</v>
      </c>
      <c r="H19" s="15" t="s">
        <v>9</v>
      </c>
      <c r="I19" s="8">
        <v>204.03</v>
      </c>
      <c r="J19" s="8">
        <v>239.74831999999998</v>
      </c>
      <c r="K19" s="9">
        <f>I19*1.2</f>
        <v>244.83599999999998</v>
      </c>
      <c r="L19" s="18">
        <f t="shared" si="2"/>
        <v>287.69798399999996</v>
      </c>
      <c r="M19" s="88"/>
      <c r="N19" s="1"/>
      <c r="O19" s="1"/>
      <c r="P19" s="1"/>
      <c r="Q19"/>
      <c r="R19" s="1"/>
      <c r="S19" s="1"/>
      <c r="T19" s="1"/>
      <c r="U19" s="1"/>
      <c r="V19" s="1"/>
      <c r="W19" s="2"/>
      <c r="X19" s="2"/>
      <c r="Y19" s="2"/>
      <c r="Z19" s="2"/>
      <c r="AA19" s="1"/>
      <c r="AB19" s="1"/>
      <c r="AC19" s="1"/>
      <c r="AD19" s="1"/>
      <c r="AE19" s="1"/>
      <c r="AF19" s="2"/>
      <c r="AG19" s="2"/>
      <c r="AH19" s="2"/>
      <c r="AI19" s="2"/>
      <c r="AJ19" s="2"/>
      <c r="AK19" s="2"/>
      <c r="AL19" s="2"/>
      <c r="AM19" s="2"/>
      <c r="AN19" s="2"/>
      <c r="AO19" s="1"/>
    </row>
    <row r="20" spans="1:41" s="5" customFormat="1" ht="26.25" customHeight="1" x14ac:dyDescent="0.25">
      <c r="A20" s="83"/>
      <c r="B20" s="106"/>
      <c r="C20" s="113"/>
      <c r="D20" s="113"/>
      <c r="E20" s="113" t="s">
        <v>48</v>
      </c>
      <c r="F20" s="113"/>
      <c r="G20" s="17" t="s">
        <v>46</v>
      </c>
      <c r="H20" s="15" t="s">
        <v>9</v>
      </c>
      <c r="I20" s="8" t="s">
        <v>57</v>
      </c>
      <c r="J20" s="8" t="s">
        <v>57</v>
      </c>
      <c r="K20" s="9">
        <f>K21</f>
        <v>230.85599999999999</v>
      </c>
      <c r="L20" s="18">
        <f>L21</f>
        <v>271.28399999999999</v>
      </c>
      <c r="M20" s="88"/>
      <c r="N20" s="1"/>
      <c r="O20" s="1"/>
      <c r="P20" s="1"/>
      <c r="Q20"/>
      <c r="R20" s="1"/>
      <c r="S20" s="1"/>
      <c r="T20" s="1"/>
      <c r="U20" s="1"/>
      <c r="V20" s="1"/>
      <c r="W20" s="2"/>
      <c r="X20" s="2"/>
      <c r="Y20" s="2"/>
      <c r="Z20" s="2"/>
      <c r="AA20" s="1"/>
      <c r="AB20" s="1"/>
      <c r="AC20" s="1"/>
      <c r="AD20" s="1"/>
      <c r="AE20" s="1"/>
      <c r="AF20" s="2"/>
      <c r="AG20" s="2"/>
      <c r="AH20" s="2"/>
      <c r="AI20" s="2"/>
      <c r="AJ20" s="2"/>
      <c r="AK20" s="2"/>
      <c r="AL20" s="2"/>
      <c r="AM20" s="2"/>
      <c r="AN20" s="2"/>
      <c r="AO20" s="1"/>
    </row>
    <row r="21" spans="1:41" s="5" customFormat="1" ht="26.25" customHeight="1" thickBot="1" x14ac:dyDescent="0.3">
      <c r="A21" s="85"/>
      <c r="B21" s="107"/>
      <c r="C21" s="116"/>
      <c r="D21" s="116"/>
      <c r="E21" s="116"/>
      <c r="F21" s="116"/>
      <c r="G21" s="20" t="s">
        <v>47</v>
      </c>
      <c r="H21" s="16" t="s">
        <v>9</v>
      </c>
      <c r="I21" s="10">
        <v>192.38</v>
      </c>
      <c r="J21" s="10">
        <v>226.07</v>
      </c>
      <c r="K21" s="11">
        <f>I21*1.2</f>
        <v>230.85599999999999</v>
      </c>
      <c r="L21" s="14">
        <f>J21*1.2</f>
        <v>271.28399999999999</v>
      </c>
      <c r="M21" s="97"/>
      <c r="N21" s="1"/>
      <c r="O21" s="1"/>
      <c r="P21" s="1"/>
      <c r="Q21"/>
      <c r="R21" s="1"/>
      <c r="S21" s="1"/>
      <c r="T21" s="1"/>
      <c r="U21" s="1"/>
      <c r="V21" s="1"/>
      <c r="W21" s="2"/>
      <c r="X21" s="2"/>
      <c r="Y21" s="2"/>
      <c r="Z21" s="2"/>
      <c r="AA21" s="1"/>
      <c r="AB21" s="1"/>
      <c r="AC21" s="1"/>
      <c r="AD21" s="1"/>
      <c r="AE21" s="1"/>
      <c r="AF21" s="2"/>
      <c r="AG21" s="2"/>
      <c r="AH21" s="2"/>
      <c r="AI21" s="2"/>
      <c r="AJ21" s="2"/>
      <c r="AK21" s="2"/>
      <c r="AL21" s="2"/>
      <c r="AM21" s="2"/>
      <c r="AN21" s="2"/>
      <c r="AO21" s="1"/>
    </row>
    <row r="22" spans="1:41" s="5" customFormat="1" ht="26.25" customHeight="1" x14ac:dyDescent="0.25">
      <c r="A22" s="82">
        <v>8</v>
      </c>
      <c r="B22" s="105" t="s">
        <v>91</v>
      </c>
      <c r="C22" s="115" t="s">
        <v>43</v>
      </c>
      <c r="D22" s="115" t="s">
        <v>44</v>
      </c>
      <c r="E22" s="115" t="s">
        <v>45</v>
      </c>
      <c r="F22" s="115"/>
      <c r="G22" s="21" t="s">
        <v>46</v>
      </c>
      <c r="H22" s="19" t="s">
        <v>9</v>
      </c>
      <c r="I22" s="7" t="s">
        <v>57</v>
      </c>
      <c r="J22" s="7" t="s">
        <v>57</v>
      </c>
      <c r="K22" s="13">
        <f>K23</f>
        <v>225.096</v>
      </c>
      <c r="L22" s="13">
        <f>L23</f>
        <v>255.08399999999997</v>
      </c>
      <c r="M22" s="139" t="s">
        <v>74</v>
      </c>
      <c r="N22" s="1"/>
      <c r="O22" s="1"/>
      <c r="P22" s="1"/>
      <c r="Q22"/>
      <c r="R22" s="1"/>
      <c r="S22" s="1"/>
      <c r="T22" s="1"/>
      <c r="U22" s="1"/>
      <c r="V22" s="1"/>
      <c r="W22" s="2"/>
      <c r="X22" s="2"/>
      <c r="Y22" s="2"/>
      <c r="Z22" s="2"/>
      <c r="AA22" s="1"/>
      <c r="AB22" s="1"/>
      <c r="AC22" s="1"/>
      <c r="AD22" s="1"/>
      <c r="AE22" s="1"/>
      <c r="AF22" s="2"/>
      <c r="AG22" s="2"/>
      <c r="AH22" s="2"/>
      <c r="AI22" s="2"/>
      <c r="AJ22" s="2"/>
      <c r="AK22" s="2"/>
      <c r="AL22" s="2"/>
      <c r="AM22" s="2"/>
      <c r="AN22" s="2"/>
      <c r="AO22" s="1"/>
    </row>
    <row r="23" spans="1:41" s="5" customFormat="1" ht="26.25" customHeight="1" x14ac:dyDescent="0.25">
      <c r="A23" s="83"/>
      <c r="B23" s="106"/>
      <c r="C23" s="113"/>
      <c r="D23" s="113"/>
      <c r="E23" s="113"/>
      <c r="F23" s="113"/>
      <c r="G23" s="17" t="s">
        <v>47</v>
      </c>
      <c r="H23" s="15" t="s">
        <v>9</v>
      </c>
      <c r="I23" s="8">
        <v>187.58</v>
      </c>
      <c r="J23" s="8">
        <v>212.57</v>
      </c>
      <c r="K23" s="9">
        <f>I23*1.2</f>
        <v>225.096</v>
      </c>
      <c r="L23" s="18">
        <f t="shared" si="2"/>
        <v>255.08399999999997</v>
      </c>
      <c r="M23" s="93"/>
      <c r="N23" s="1"/>
      <c r="O23" s="1"/>
      <c r="P23" s="1"/>
      <c r="Q23"/>
      <c r="R23" s="1"/>
      <c r="S23" s="1"/>
      <c r="T23" s="1"/>
      <c r="U23" s="1"/>
      <c r="V23" s="1"/>
      <c r="W23" s="2"/>
      <c r="X23" s="2"/>
      <c r="Y23" s="2"/>
      <c r="Z23" s="2"/>
      <c r="AA23" s="1"/>
      <c r="AB23" s="1"/>
      <c r="AC23" s="1"/>
      <c r="AD23" s="1"/>
      <c r="AE23" s="1"/>
      <c r="AF23" s="2"/>
      <c r="AG23" s="2"/>
      <c r="AH23" s="2"/>
      <c r="AI23" s="2"/>
      <c r="AJ23" s="2"/>
      <c r="AK23" s="2"/>
      <c r="AL23" s="2"/>
      <c r="AM23" s="2"/>
      <c r="AN23" s="2"/>
      <c r="AO23" s="1"/>
    </row>
    <row r="24" spans="1:41" s="5" customFormat="1" ht="26.25" customHeight="1" x14ac:dyDescent="0.25">
      <c r="A24" s="83"/>
      <c r="B24" s="106"/>
      <c r="C24" s="113"/>
      <c r="D24" s="113"/>
      <c r="E24" s="113" t="s">
        <v>48</v>
      </c>
      <c r="F24" s="113"/>
      <c r="G24" s="17" t="s">
        <v>46</v>
      </c>
      <c r="H24" s="15" t="s">
        <v>9</v>
      </c>
      <c r="I24" s="8" t="s">
        <v>57</v>
      </c>
      <c r="J24" s="8" t="s">
        <v>57</v>
      </c>
      <c r="K24" s="9">
        <f>K25</f>
        <v>211.94399999999999</v>
      </c>
      <c r="L24" s="9">
        <f>L25</f>
        <v>240.33599999999998</v>
      </c>
      <c r="M24" s="93"/>
      <c r="N24" s="1"/>
      <c r="O24" s="1"/>
      <c r="P24" s="1"/>
      <c r="Q24"/>
      <c r="R24" s="1"/>
      <c r="S24" s="1"/>
      <c r="T24" s="1"/>
      <c r="U24" s="1"/>
      <c r="V24" s="1"/>
      <c r="W24" s="2"/>
      <c r="X24" s="2"/>
      <c r="Y24" s="2"/>
      <c r="Z24" s="2"/>
      <c r="AA24" s="1"/>
      <c r="AB24" s="1"/>
      <c r="AC24" s="1"/>
      <c r="AD24" s="1"/>
      <c r="AE24" s="1"/>
      <c r="AF24" s="2"/>
      <c r="AG24" s="2"/>
      <c r="AH24" s="2"/>
      <c r="AI24" s="2"/>
      <c r="AJ24" s="2"/>
      <c r="AK24" s="2"/>
      <c r="AL24" s="2"/>
      <c r="AM24" s="2"/>
      <c r="AN24" s="2"/>
      <c r="AO24" s="1"/>
    </row>
    <row r="25" spans="1:41" s="5" customFormat="1" ht="26.25" customHeight="1" x14ac:dyDescent="0.25">
      <c r="A25" s="83"/>
      <c r="B25" s="106"/>
      <c r="C25" s="113"/>
      <c r="D25" s="113"/>
      <c r="E25" s="113"/>
      <c r="F25" s="113"/>
      <c r="G25" s="17" t="s">
        <v>47</v>
      </c>
      <c r="H25" s="15" t="s">
        <v>9</v>
      </c>
      <c r="I25" s="8">
        <v>176.62</v>
      </c>
      <c r="J25" s="8">
        <v>200.28</v>
      </c>
      <c r="K25" s="9">
        <f t="shared" si="1"/>
        <v>211.94399999999999</v>
      </c>
      <c r="L25" s="18">
        <f t="shared" si="2"/>
        <v>240.33599999999998</v>
      </c>
      <c r="M25" s="93"/>
      <c r="N25" s="1"/>
      <c r="O25" s="1"/>
      <c r="P25" s="1"/>
      <c r="Q25"/>
      <c r="R25" s="1"/>
      <c r="S25" s="1"/>
      <c r="T25" s="1"/>
      <c r="U25" s="1"/>
      <c r="V25" s="1"/>
      <c r="W25" s="2"/>
      <c r="X25" s="2"/>
      <c r="Y25" s="2"/>
      <c r="Z25" s="2"/>
      <c r="AA25" s="1"/>
      <c r="AB25" s="1"/>
      <c r="AC25" s="1"/>
      <c r="AD25" s="1"/>
      <c r="AE25" s="1"/>
      <c r="AF25" s="2"/>
      <c r="AG25" s="2"/>
      <c r="AH25" s="2"/>
      <c r="AI25" s="2"/>
      <c r="AJ25" s="2"/>
      <c r="AK25" s="2"/>
      <c r="AL25" s="2"/>
      <c r="AM25" s="2"/>
      <c r="AN25" s="2"/>
      <c r="AO25" s="1"/>
    </row>
    <row r="26" spans="1:41" s="5" customFormat="1" ht="26.25" customHeight="1" x14ac:dyDescent="0.25">
      <c r="A26" s="83"/>
      <c r="B26" s="106"/>
      <c r="C26" s="113"/>
      <c r="D26" s="113" t="s">
        <v>49</v>
      </c>
      <c r="E26" s="113" t="s">
        <v>45</v>
      </c>
      <c r="F26" s="113"/>
      <c r="G26" s="17" t="s">
        <v>46</v>
      </c>
      <c r="H26" s="15" t="s">
        <v>9</v>
      </c>
      <c r="I26" s="8" t="s">
        <v>57</v>
      </c>
      <c r="J26" s="8" t="s">
        <v>57</v>
      </c>
      <c r="K26" s="9">
        <f>K27</f>
        <v>240.88800000000001</v>
      </c>
      <c r="L26" s="9">
        <f>L27</f>
        <v>272.76</v>
      </c>
      <c r="M26" s="93"/>
      <c r="N26" s="1"/>
      <c r="O26" s="1"/>
      <c r="P26" s="1"/>
      <c r="Q26"/>
      <c r="R26" s="1"/>
      <c r="S26" s="1"/>
      <c r="T26" s="1"/>
      <c r="U26" s="1"/>
      <c r="V26" s="1"/>
      <c r="W26" s="2"/>
      <c r="X26" s="2"/>
      <c r="Y26" s="2"/>
      <c r="Z26" s="2"/>
      <c r="AA26" s="1"/>
      <c r="AB26" s="1"/>
      <c r="AC26" s="1"/>
      <c r="AD26" s="1"/>
      <c r="AE26" s="1"/>
      <c r="AF26" s="2"/>
      <c r="AG26" s="2"/>
      <c r="AH26" s="2"/>
      <c r="AI26" s="2"/>
      <c r="AJ26" s="2"/>
      <c r="AK26" s="2"/>
      <c r="AL26" s="2"/>
      <c r="AM26" s="2"/>
      <c r="AN26" s="2"/>
      <c r="AO26" s="1"/>
    </row>
    <row r="27" spans="1:41" s="5" customFormat="1" ht="26.25" customHeight="1" x14ac:dyDescent="0.25">
      <c r="A27" s="83"/>
      <c r="B27" s="106"/>
      <c r="C27" s="113"/>
      <c r="D27" s="113"/>
      <c r="E27" s="113"/>
      <c r="F27" s="113"/>
      <c r="G27" s="17" t="s">
        <v>47</v>
      </c>
      <c r="H27" s="15" t="s">
        <v>9</v>
      </c>
      <c r="I27" s="8">
        <v>200.74</v>
      </c>
      <c r="J27" s="8">
        <v>227.3</v>
      </c>
      <c r="K27" s="9">
        <f t="shared" si="1"/>
        <v>240.88800000000001</v>
      </c>
      <c r="L27" s="18">
        <f t="shared" si="2"/>
        <v>272.76</v>
      </c>
      <c r="M27" s="93"/>
      <c r="N27" s="1"/>
      <c r="O27" s="1"/>
      <c r="P27" s="1"/>
      <c r="Q27"/>
      <c r="R27" s="1"/>
      <c r="S27" s="1"/>
      <c r="T27" s="1"/>
      <c r="U27" s="1"/>
      <c r="V27" s="1"/>
      <c r="W27" s="2"/>
      <c r="X27" s="2"/>
      <c r="Y27" s="2"/>
      <c r="Z27" s="2"/>
      <c r="AA27" s="1"/>
      <c r="AB27" s="1"/>
      <c r="AC27" s="1"/>
      <c r="AD27" s="1"/>
      <c r="AE27" s="1"/>
      <c r="AF27" s="2"/>
      <c r="AG27" s="2"/>
      <c r="AH27" s="2"/>
      <c r="AI27" s="2"/>
      <c r="AJ27" s="2"/>
      <c r="AK27" s="2"/>
      <c r="AL27" s="2"/>
      <c r="AM27" s="2"/>
      <c r="AN27" s="2"/>
      <c r="AO27" s="1"/>
    </row>
    <row r="28" spans="1:41" s="5" customFormat="1" ht="26.25" customHeight="1" x14ac:dyDescent="0.25">
      <c r="A28" s="83"/>
      <c r="B28" s="106"/>
      <c r="C28" s="113"/>
      <c r="D28" s="113"/>
      <c r="E28" s="113" t="s">
        <v>48</v>
      </c>
      <c r="F28" s="113"/>
      <c r="G28" s="17" t="s">
        <v>46</v>
      </c>
      <c r="H28" s="15" t="s">
        <v>9</v>
      </c>
      <c r="I28" s="8" t="s">
        <v>57</v>
      </c>
      <c r="J28" s="8" t="s">
        <v>57</v>
      </c>
      <c r="K28" s="9">
        <f>K29</f>
        <v>227.208</v>
      </c>
      <c r="L28" s="9">
        <f>L29</f>
        <v>257.43599999999998</v>
      </c>
      <c r="M28" s="93"/>
      <c r="N28" s="1"/>
      <c r="O28" s="1"/>
      <c r="P28" s="1"/>
      <c r="Q28"/>
      <c r="R28" s="1"/>
      <c r="S28" s="1"/>
      <c r="T28" s="1"/>
      <c r="U28" s="1"/>
      <c r="V28" s="1"/>
      <c r="W28" s="2"/>
      <c r="X28" s="2"/>
      <c r="Y28" s="2"/>
      <c r="Z28" s="2"/>
      <c r="AA28" s="1"/>
      <c r="AB28" s="1"/>
      <c r="AC28" s="1"/>
      <c r="AD28" s="1"/>
      <c r="AE28" s="1"/>
      <c r="AF28" s="2"/>
      <c r="AG28" s="2"/>
      <c r="AH28" s="2"/>
      <c r="AI28" s="2"/>
      <c r="AJ28" s="2"/>
      <c r="AK28" s="2"/>
      <c r="AL28" s="2"/>
      <c r="AM28" s="2"/>
      <c r="AN28" s="2"/>
      <c r="AO28" s="1"/>
    </row>
    <row r="29" spans="1:41" s="5" customFormat="1" ht="26.25" customHeight="1" thickBot="1" x14ac:dyDescent="0.3">
      <c r="A29" s="85"/>
      <c r="B29" s="107"/>
      <c r="C29" s="116"/>
      <c r="D29" s="116"/>
      <c r="E29" s="116"/>
      <c r="F29" s="116"/>
      <c r="G29" s="20" t="s">
        <v>47</v>
      </c>
      <c r="H29" s="16" t="s">
        <v>9</v>
      </c>
      <c r="I29" s="8">
        <v>189.34</v>
      </c>
      <c r="J29" s="10">
        <v>214.53</v>
      </c>
      <c r="K29" s="11">
        <f t="shared" si="1"/>
        <v>227.208</v>
      </c>
      <c r="L29" s="14">
        <f t="shared" si="2"/>
        <v>257.43599999999998</v>
      </c>
      <c r="M29" s="94"/>
      <c r="N29" s="1"/>
      <c r="O29" s="1"/>
      <c r="P29" s="1"/>
      <c r="Q29"/>
      <c r="R29" s="1"/>
      <c r="S29" s="1"/>
      <c r="T29" s="1"/>
      <c r="U29" s="1"/>
      <c r="V29" s="1"/>
      <c r="W29" s="2"/>
      <c r="X29" s="2"/>
      <c r="Y29" s="2"/>
      <c r="Z29" s="2"/>
      <c r="AA29" s="1"/>
      <c r="AB29" s="1"/>
      <c r="AC29" s="1"/>
      <c r="AD29" s="1"/>
      <c r="AE29" s="1"/>
      <c r="AF29" s="2"/>
      <c r="AG29" s="2"/>
      <c r="AH29" s="2"/>
      <c r="AI29" s="2"/>
      <c r="AJ29" s="2"/>
      <c r="AK29" s="2"/>
      <c r="AL29" s="2"/>
      <c r="AM29" s="2"/>
      <c r="AN29" s="2"/>
      <c r="AO29" s="1"/>
    </row>
    <row r="30" spans="1:41" s="2" customFormat="1" ht="43.5" customHeight="1" x14ac:dyDescent="0.25">
      <c r="A30" s="132">
        <v>9</v>
      </c>
      <c r="B30" s="135" t="s">
        <v>12</v>
      </c>
      <c r="C30" s="115" t="s">
        <v>11</v>
      </c>
      <c r="D30" s="115"/>
      <c r="E30" s="115"/>
      <c r="F30" s="115"/>
      <c r="G30" s="115"/>
      <c r="H30" s="48" t="s">
        <v>9</v>
      </c>
      <c r="I30" s="50">
        <v>78.2</v>
      </c>
      <c r="J30" s="50">
        <v>92.29</v>
      </c>
      <c r="K30" s="50">
        <f t="shared" si="1"/>
        <v>93.84</v>
      </c>
      <c r="L30" s="51">
        <f t="shared" si="1"/>
        <v>110.748</v>
      </c>
      <c r="M30" s="150" t="s">
        <v>79</v>
      </c>
      <c r="N30" s="1"/>
      <c r="P30" s="1"/>
      <c r="Q30"/>
      <c r="R30" s="1"/>
      <c r="S30" s="1"/>
      <c r="T30" s="1"/>
    </row>
    <row r="31" spans="1:41" s="2" customFormat="1" ht="39.75" customHeight="1" x14ac:dyDescent="0.25">
      <c r="A31" s="133"/>
      <c r="B31" s="136"/>
      <c r="C31" s="113" t="s">
        <v>10</v>
      </c>
      <c r="D31" s="113"/>
      <c r="E31" s="113"/>
      <c r="F31" s="113"/>
      <c r="G31" s="113"/>
      <c r="H31" s="60" t="s">
        <v>9</v>
      </c>
      <c r="I31" s="61" t="s">
        <v>57</v>
      </c>
      <c r="J31" s="61" t="s">
        <v>57</v>
      </c>
      <c r="K31" s="61">
        <f>I32*1.2</f>
        <v>41.556000000000004</v>
      </c>
      <c r="L31" s="62">
        <f>J32*1.2</f>
        <v>49.175999999999995</v>
      </c>
      <c r="M31" s="151" t="s">
        <v>80</v>
      </c>
      <c r="N31" s="1"/>
      <c r="O31" s="1"/>
      <c r="P31" s="1"/>
      <c r="Q31"/>
      <c r="R31" s="1"/>
      <c r="S31" s="1"/>
      <c r="T31" s="1"/>
    </row>
    <row r="32" spans="1:41" s="2" customFormat="1" ht="42.75" customHeight="1" thickBot="1" x14ac:dyDescent="0.3">
      <c r="A32" s="134"/>
      <c r="B32" s="137"/>
      <c r="C32" s="114" t="s">
        <v>17</v>
      </c>
      <c r="D32" s="114"/>
      <c r="E32" s="114"/>
      <c r="F32" s="114"/>
      <c r="G32" s="114"/>
      <c r="H32" s="63" t="s">
        <v>9</v>
      </c>
      <c r="I32" s="64">
        <v>34.630000000000003</v>
      </c>
      <c r="J32" s="64">
        <v>40.98</v>
      </c>
      <c r="K32" s="64">
        <f t="shared" si="1"/>
        <v>41.556000000000004</v>
      </c>
      <c r="L32" s="65">
        <f t="shared" si="1"/>
        <v>49.175999999999995</v>
      </c>
      <c r="M32" s="152"/>
      <c r="N32" s="1"/>
      <c r="O32" s="1"/>
      <c r="Q32"/>
    </row>
    <row r="33" spans="1:19" s="2" customFormat="1" ht="33.75" thickBot="1" x14ac:dyDescent="0.3">
      <c r="A33" s="55">
        <v>10</v>
      </c>
      <c r="B33" s="112" t="s">
        <v>19</v>
      </c>
      <c r="C33" s="112"/>
      <c r="D33" s="112"/>
      <c r="E33" s="112"/>
      <c r="F33" s="112"/>
      <c r="G33" s="112"/>
      <c r="H33" s="56" t="s">
        <v>9</v>
      </c>
      <c r="I33" s="57">
        <v>40.130000000000003</v>
      </c>
      <c r="J33" s="57">
        <v>47.47</v>
      </c>
      <c r="K33" s="57">
        <f t="shared" ref="K33:L33" si="3">I33*1.2</f>
        <v>48.155999999999999</v>
      </c>
      <c r="L33" s="58">
        <f t="shared" si="3"/>
        <v>56.963999999999999</v>
      </c>
      <c r="M33" s="59" t="s">
        <v>79</v>
      </c>
      <c r="N33" s="1"/>
      <c r="O33" s="1"/>
      <c r="Q33"/>
      <c r="S33"/>
    </row>
    <row r="34" spans="1:19" ht="26.25" customHeight="1" x14ac:dyDescent="0.25">
      <c r="A34" s="146">
        <v>11</v>
      </c>
      <c r="B34" s="105" t="s">
        <v>24</v>
      </c>
      <c r="C34" s="105"/>
      <c r="D34" s="105"/>
      <c r="E34" s="105"/>
      <c r="F34" s="105"/>
      <c r="G34" s="105"/>
      <c r="H34" s="32"/>
      <c r="I34" s="149"/>
      <c r="J34" s="149"/>
      <c r="K34" s="149"/>
      <c r="L34" s="149"/>
      <c r="M34" s="87" t="s">
        <v>76</v>
      </c>
    </row>
    <row r="35" spans="1:19" ht="26.25" customHeight="1" x14ac:dyDescent="0.25">
      <c r="A35" s="147"/>
      <c r="B35" s="89" t="s">
        <v>25</v>
      </c>
      <c r="C35" s="89"/>
      <c r="D35" s="89"/>
      <c r="E35" s="89"/>
      <c r="F35" s="89"/>
      <c r="G35" s="89"/>
      <c r="H35" s="23" t="s">
        <v>26</v>
      </c>
      <c r="I35" s="78">
        <v>1.8315999999999999</v>
      </c>
      <c r="J35" s="78"/>
      <c r="K35" s="91">
        <f>I35*1.2</f>
        <v>2.1979199999999999</v>
      </c>
      <c r="L35" s="91"/>
      <c r="M35" s="88"/>
    </row>
    <row r="36" spans="1:19" ht="26.25" customHeight="1" x14ac:dyDescent="0.25">
      <c r="A36" s="147"/>
      <c r="B36" s="89" t="s">
        <v>27</v>
      </c>
      <c r="C36" s="89"/>
      <c r="D36" s="89"/>
      <c r="E36" s="89"/>
      <c r="F36" s="89"/>
      <c r="G36" s="89"/>
      <c r="H36" s="23" t="s">
        <v>28</v>
      </c>
      <c r="I36" s="76">
        <v>12945.68</v>
      </c>
      <c r="J36" s="76"/>
      <c r="K36" s="76">
        <f>I36*1.2</f>
        <v>15534.815999999999</v>
      </c>
      <c r="L36" s="76"/>
      <c r="M36" s="88"/>
    </row>
    <row r="37" spans="1:19" ht="26.25" customHeight="1" x14ac:dyDescent="0.25">
      <c r="A37" s="147"/>
      <c r="B37" s="75" t="s">
        <v>29</v>
      </c>
      <c r="C37" s="75"/>
      <c r="D37" s="75"/>
      <c r="E37" s="75"/>
      <c r="F37" s="75"/>
      <c r="G37" s="75"/>
      <c r="H37" s="24"/>
      <c r="I37" s="76"/>
      <c r="J37" s="76"/>
      <c r="K37" s="76"/>
      <c r="L37" s="76"/>
      <c r="M37" s="88"/>
    </row>
    <row r="38" spans="1:19" ht="26.25" customHeight="1" x14ac:dyDescent="0.25">
      <c r="A38" s="147"/>
      <c r="B38" s="72" t="s">
        <v>30</v>
      </c>
      <c r="C38" s="72"/>
      <c r="D38" s="72"/>
      <c r="E38" s="72"/>
      <c r="F38" s="72"/>
      <c r="G38" s="72"/>
      <c r="H38" s="24"/>
      <c r="I38" s="76">
        <v>0.4</v>
      </c>
      <c r="J38" s="76"/>
      <c r="K38" s="76">
        <f>I38*1.2</f>
        <v>0.48</v>
      </c>
      <c r="L38" s="76"/>
      <c r="M38" s="88"/>
    </row>
    <row r="39" spans="1:19" ht="26.25" customHeight="1" x14ac:dyDescent="0.25">
      <c r="A39" s="147"/>
      <c r="B39" s="72" t="s">
        <v>31</v>
      </c>
      <c r="C39" s="72"/>
      <c r="D39" s="72"/>
      <c r="E39" s="72"/>
      <c r="F39" s="72"/>
      <c r="G39" s="72"/>
      <c r="H39" s="24"/>
      <c r="I39" s="76">
        <v>0.54</v>
      </c>
      <c r="J39" s="76"/>
      <c r="K39" s="76">
        <f t="shared" ref="K39:K43" si="4">I39*1.2</f>
        <v>0.64800000000000002</v>
      </c>
      <c r="L39" s="76"/>
      <c r="M39" s="88"/>
    </row>
    <row r="40" spans="1:19" ht="26.25" customHeight="1" x14ac:dyDescent="0.25">
      <c r="A40" s="147"/>
      <c r="B40" s="72" t="s">
        <v>32</v>
      </c>
      <c r="C40" s="72"/>
      <c r="D40" s="72"/>
      <c r="E40" s="72"/>
      <c r="F40" s="72"/>
      <c r="G40" s="72"/>
      <c r="H40" s="24"/>
      <c r="I40" s="76">
        <v>0.54</v>
      </c>
      <c r="J40" s="76"/>
      <c r="K40" s="76">
        <f t="shared" si="4"/>
        <v>0.64800000000000002</v>
      </c>
      <c r="L40" s="76"/>
      <c r="M40" s="88"/>
    </row>
    <row r="41" spans="1:19" ht="26.25" customHeight="1" x14ac:dyDescent="0.25">
      <c r="A41" s="147"/>
      <c r="B41" s="72" t="s">
        <v>33</v>
      </c>
      <c r="C41" s="72"/>
      <c r="D41" s="72"/>
      <c r="E41" s="72"/>
      <c r="F41" s="72"/>
      <c r="G41" s="72"/>
      <c r="H41" s="24"/>
      <c r="I41" s="76">
        <v>0.63</v>
      </c>
      <c r="J41" s="76"/>
      <c r="K41" s="76">
        <f t="shared" si="4"/>
        <v>0.75600000000000001</v>
      </c>
      <c r="L41" s="76"/>
      <c r="M41" s="88"/>
    </row>
    <row r="42" spans="1:19" ht="26.25" customHeight="1" x14ac:dyDescent="0.25">
      <c r="A42" s="147"/>
      <c r="B42" s="72" t="s">
        <v>34</v>
      </c>
      <c r="C42" s="72"/>
      <c r="D42" s="72"/>
      <c r="E42" s="72"/>
      <c r="F42" s="72"/>
      <c r="G42" s="72"/>
      <c r="H42" s="24"/>
      <c r="I42" s="76">
        <v>0.7</v>
      </c>
      <c r="J42" s="76"/>
      <c r="K42" s="76">
        <f t="shared" si="4"/>
        <v>0.84</v>
      </c>
      <c r="L42" s="76"/>
      <c r="M42" s="88"/>
    </row>
    <row r="43" spans="1:19" customFormat="1" ht="26.25" customHeight="1" x14ac:dyDescent="0.25">
      <c r="A43" s="147"/>
      <c r="B43" s="71" t="s">
        <v>35</v>
      </c>
      <c r="C43" s="71"/>
      <c r="D43" s="71"/>
      <c r="E43" s="71"/>
      <c r="F43" s="71"/>
      <c r="G43" s="71"/>
      <c r="H43" s="38"/>
      <c r="I43" s="76">
        <v>0.75</v>
      </c>
      <c r="J43" s="76"/>
      <c r="K43" s="76">
        <f t="shared" si="4"/>
        <v>0.89999999999999991</v>
      </c>
      <c r="L43" s="76"/>
      <c r="M43" s="88"/>
    </row>
    <row r="44" spans="1:19" customFormat="1" ht="26.25" customHeight="1" thickBot="1" x14ac:dyDescent="0.3">
      <c r="A44" s="148"/>
      <c r="B44" s="80" t="s">
        <v>65</v>
      </c>
      <c r="C44" s="80"/>
      <c r="D44" s="80"/>
      <c r="E44" s="80"/>
      <c r="F44" s="80"/>
      <c r="G44" s="80"/>
      <c r="H44" s="33"/>
      <c r="I44" s="76" t="s">
        <v>57</v>
      </c>
      <c r="J44" s="76"/>
      <c r="K44" s="76" t="str">
        <f>I44</f>
        <v>-</v>
      </c>
      <c r="L44" s="76"/>
      <c r="M44" s="97"/>
    </row>
    <row r="45" spans="1:19" s="36" customFormat="1" ht="27" customHeight="1" x14ac:dyDescent="0.2">
      <c r="A45" s="82">
        <v>12</v>
      </c>
      <c r="B45" s="158" t="s">
        <v>36</v>
      </c>
      <c r="C45" s="158"/>
      <c r="D45" s="158"/>
      <c r="E45" s="158"/>
      <c r="F45" s="158"/>
      <c r="G45" s="158"/>
      <c r="H45" s="159"/>
      <c r="I45" s="86"/>
      <c r="J45" s="86"/>
      <c r="K45" s="86"/>
      <c r="L45" s="86"/>
      <c r="M45" s="87" t="s">
        <v>77</v>
      </c>
    </row>
    <row r="46" spans="1:19" customFormat="1" ht="26.25" customHeight="1" x14ac:dyDescent="0.2">
      <c r="A46" s="83"/>
      <c r="B46" s="89" t="s">
        <v>25</v>
      </c>
      <c r="C46" s="89"/>
      <c r="D46" s="89"/>
      <c r="E46" s="89"/>
      <c r="F46" s="89"/>
      <c r="G46" s="89"/>
      <c r="H46" s="45" t="s">
        <v>26</v>
      </c>
      <c r="I46" s="90">
        <v>2.2858999999999998</v>
      </c>
      <c r="J46" s="90"/>
      <c r="K46" s="91">
        <f>I46*1.2</f>
        <v>2.7430799999999995</v>
      </c>
      <c r="L46" s="91"/>
      <c r="M46" s="88"/>
    </row>
    <row r="47" spans="1:19" customFormat="1" ht="26.25" customHeight="1" x14ac:dyDescent="0.2">
      <c r="A47" s="83"/>
      <c r="B47" s="89" t="s">
        <v>27</v>
      </c>
      <c r="C47" s="89"/>
      <c r="D47" s="89"/>
      <c r="E47" s="89"/>
      <c r="F47" s="89"/>
      <c r="G47" s="89"/>
      <c r="H47" s="45" t="s">
        <v>28</v>
      </c>
      <c r="I47" s="76">
        <v>15111.32</v>
      </c>
      <c r="J47" s="76"/>
      <c r="K47" s="76">
        <f>I47*1.2</f>
        <v>18133.583999999999</v>
      </c>
      <c r="L47" s="76"/>
      <c r="M47" s="88"/>
    </row>
    <row r="48" spans="1:19" customFormat="1" ht="26.25" customHeight="1" x14ac:dyDescent="0.25">
      <c r="A48" s="83"/>
      <c r="B48" s="75" t="s">
        <v>29</v>
      </c>
      <c r="C48" s="75"/>
      <c r="D48" s="75"/>
      <c r="E48" s="75"/>
      <c r="F48" s="75"/>
      <c r="G48" s="75"/>
      <c r="H48" s="24"/>
      <c r="I48" s="76"/>
      <c r="J48" s="76"/>
      <c r="K48" s="76"/>
      <c r="L48" s="76"/>
      <c r="M48" s="88"/>
    </row>
    <row r="49" spans="1:96" customFormat="1" ht="26.25" customHeight="1" x14ac:dyDescent="0.25">
      <c r="A49" s="83"/>
      <c r="B49" s="72" t="s">
        <v>30</v>
      </c>
      <c r="C49" s="72"/>
      <c r="D49" s="72"/>
      <c r="E49" s="72"/>
      <c r="F49" s="72"/>
      <c r="G49" s="72"/>
      <c r="H49" s="24"/>
      <c r="I49" s="76">
        <v>0.42</v>
      </c>
      <c r="J49" s="76"/>
      <c r="K49" s="76">
        <f>I49*1.2</f>
        <v>0.504</v>
      </c>
      <c r="L49" s="76"/>
      <c r="M49" s="88"/>
    </row>
    <row r="50" spans="1:96" customFormat="1" ht="26.25" customHeight="1" x14ac:dyDescent="0.25">
      <c r="A50" s="83"/>
      <c r="B50" s="72" t="s">
        <v>31</v>
      </c>
      <c r="C50" s="72"/>
      <c r="D50" s="72"/>
      <c r="E50" s="72"/>
      <c r="F50" s="72"/>
      <c r="G50" s="72"/>
      <c r="H50" s="24"/>
      <c r="I50" s="76">
        <v>0.42</v>
      </c>
      <c r="J50" s="76"/>
      <c r="K50" s="76">
        <f t="shared" ref="K50:K51" si="5">I50*1.2</f>
        <v>0.504</v>
      </c>
      <c r="L50" s="76"/>
      <c r="M50" s="88"/>
    </row>
    <row r="51" spans="1:96" customFormat="1" ht="26.25" customHeight="1" x14ac:dyDescent="0.25">
      <c r="A51" s="83"/>
      <c r="B51" s="72" t="s">
        <v>32</v>
      </c>
      <c r="C51" s="72"/>
      <c r="D51" s="72"/>
      <c r="E51" s="72"/>
      <c r="F51" s="72"/>
      <c r="G51" s="72"/>
      <c r="H51" s="24"/>
      <c r="I51" s="76">
        <v>0.42</v>
      </c>
      <c r="J51" s="76"/>
      <c r="K51" s="76">
        <f t="shared" si="5"/>
        <v>0.504</v>
      </c>
      <c r="L51" s="76"/>
      <c r="M51" s="88"/>
    </row>
    <row r="52" spans="1:96" ht="26.25" customHeight="1" x14ac:dyDescent="0.25">
      <c r="A52" s="83"/>
      <c r="B52" s="72" t="s">
        <v>33</v>
      </c>
      <c r="C52" s="72"/>
      <c r="D52" s="72"/>
      <c r="E52" s="72"/>
      <c r="F52" s="72"/>
      <c r="G52" s="72"/>
      <c r="H52" s="24"/>
      <c r="I52" s="76">
        <v>0.42</v>
      </c>
      <c r="J52" s="76"/>
      <c r="K52" s="76">
        <f t="shared" ref="K52:K53" si="6">I52*1.2</f>
        <v>0.504</v>
      </c>
      <c r="L52" s="76"/>
      <c r="M52" s="88"/>
    </row>
    <row r="53" spans="1:96" ht="26.25" customHeight="1" x14ac:dyDescent="0.25">
      <c r="A53" s="83"/>
      <c r="B53" s="72" t="s">
        <v>34</v>
      </c>
      <c r="C53" s="72"/>
      <c r="D53" s="72"/>
      <c r="E53" s="72"/>
      <c r="F53" s="72"/>
      <c r="G53" s="72"/>
      <c r="H53" s="24"/>
      <c r="I53" s="76">
        <v>0.67</v>
      </c>
      <c r="J53" s="76"/>
      <c r="K53" s="76">
        <f t="shared" si="6"/>
        <v>0.80400000000000005</v>
      </c>
      <c r="L53" s="76"/>
      <c r="M53" s="88"/>
    </row>
    <row r="54" spans="1:96" ht="26.25" customHeight="1" x14ac:dyDescent="0.25">
      <c r="A54" s="84"/>
      <c r="B54" s="71" t="s">
        <v>35</v>
      </c>
      <c r="C54" s="71"/>
      <c r="D54" s="71"/>
      <c r="E54" s="71"/>
      <c r="F54" s="71"/>
      <c r="G54" s="71"/>
      <c r="H54" s="38"/>
      <c r="I54" s="76">
        <v>0.73</v>
      </c>
      <c r="J54" s="76"/>
      <c r="K54" s="76">
        <f>I54*1.2</f>
        <v>0.876</v>
      </c>
      <c r="L54" s="76"/>
      <c r="M54" s="88"/>
    </row>
    <row r="55" spans="1:96" ht="26.25" customHeight="1" thickBot="1" x14ac:dyDescent="0.3">
      <c r="A55" s="85"/>
      <c r="B55" s="80" t="s">
        <v>65</v>
      </c>
      <c r="C55" s="80"/>
      <c r="D55" s="80"/>
      <c r="E55" s="80"/>
      <c r="F55" s="80"/>
      <c r="G55" s="80"/>
      <c r="H55" s="33"/>
      <c r="I55" s="109" t="s">
        <v>57</v>
      </c>
      <c r="J55" s="109"/>
      <c r="K55" s="109" t="str">
        <f>I55</f>
        <v>-</v>
      </c>
      <c r="L55" s="109"/>
      <c r="M55" s="97"/>
    </row>
    <row r="56" spans="1:96" ht="25.5" customHeight="1" x14ac:dyDescent="0.25">
      <c r="A56" s="153">
        <v>13</v>
      </c>
      <c r="B56" s="92" t="s">
        <v>52</v>
      </c>
      <c r="C56" s="92"/>
      <c r="D56" s="92"/>
      <c r="E56" s="92"/>
      <c r="F56" s="92"/>
      <c r="G56" s="92"/>
      <c r="H56" s="154"/>
      <c r="I56" s="155"/>
      <c r="J56" s="155"/>
      <c r="K56" s="155"/>
      <c r="L56" s="156"/>
      <c r="M56" s="157" t="s">
        <v>73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1:96" s="5" customFormat="1" ht="30" customHeight="1" x14ac:dyDescent="0.25">
      <c r="A57" s="83"/>
      <c r="B57" s="89" t="s">
        <v>53</v>
      </c>
      <c r="C57" s="89"/>
      <c r="D57" s="89"/>
      <c r="E57" s="89"/>
      <c r="F57" s="89"/>
      <c r="G57" s="89"/>
      <c r="H57" s="23" t="s">
        <v>54</v>
      </c>
      <c r="I57" s="95">
        <v>6.0970000000000004</v>
      </c>
      <c r="J57" s="95"/>
      <c r="K57" s="73">
        <f>I57*1.2</f>
        <v>7.3163999999999998</v>
      </c>
      <c r="L57" s="74"/>
      <c r="M57" s="93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1:96" s="5" customFormat="1" ht="38.450000000000003" customHeight="1" x14ac:dyDescent="0.25">
      <c r="A58" s="83"/>
      <c r="B58" s="75" t="s">
        <v>55</v>
      </c>
      <c r="C58" s="75"/>
      <c r="D58" s="75"/>
      <c r="E58" s="75"/>
      <c r="F58" s="75"/>
      <c r="G58" s="75"/>
      <c r="H58" s="23"/>
      <c r="I58" s="76"/>
      <c r="J58" s="76"/>
      <c r="K58" s="76"/>
      <c r="L58" s="77"/>
      <c r="M58" s="93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</row>
    <row r="59" spans="1:96" s="40" customFormat="1" ht="26.25" customHeight="1" x14ac:dyDescent="0.25">
      <c r="A59" s="83"/>
      <c r="B59" s="75" t="s">
        <v>66</v>
      </c>
      <c r="C59" s="75"/>
      <c r="D59" s="75"/>
      <c r="E59" s="75"/>
      <c r="F59" s="75"/>
      <c r="G59" s="75"/>
      <c r="H59" s="24"/>
      <c r="I59" s="78"/>
      <c r="J59" s="78"/>
      <c r="K59" s="78"/>
      <c r="L59" s="79"/>
      <c r="M59" s="93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</row>
    <row r="60" spans="1:96" s="40" customFormat="1" ht="26.25" customHeight="1" x14ac:dyDescent="0.2">
      <c r="A60" s="84"/>
      <c r="B60" s="72" t="s">
        <v>71</v>
      </c>
      <c r="C60" s="72"/>
      <c r="D60" s="72"/>
      <c r="E60" s="72"/>
      <c r="F60" s="72"/>
      <c r="G60" s="72"/>
      <c r="H60" s="23" t="s">
        <v>54</v>
      </c>
      <c r="I60" s="76">
        <v>3871.94</v>
      </c>
      <c r="J60" s="76"/>
      <c r="K60" s="73">
        <f>I60*1.2</f>
        <v>4646.3279999999995</v>
      </c>
      <c r="L60" s="74"/>
      <c r="M60" s="93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</row>
    <row r="61" spans="1:96" s="40" customFormat="1" ht="26.25" customHeight="1" x14ac:dyDescent="0.2">
      <c r="A61" s="84"/>
      <c r="B61" s="72" t="s">
        <v>86</v>
      </c>
      <c r="C61" s="72"/>
      <c r="D61" s="72"/>
      <c r="E61" s="72"/>
      <c r="F61" s="72"/>
      <c r="G61" s="72"/>
      <c r="H61" s="23" t="s">
        <v>54</v>
      </c>
      <c r="I61" s="76">
        <v>3202.6</v>
      </c>
      <c r="J61" s="76"/>
      <c r="K61" s="73">
        <f t="shared" ref="K61:K64" si="7">I61*1.2</f>
        <v>3843.12</v>
      </c>
      <c r="L61" s="74"/>
      <c r="M61" s="93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</row>
    <row r="62" spans="1:96" s="40" customFormat="1" ht="26.25" customHeight="1" x14ac:dyDescent="0.2">
      <c r="A62" s="84"/>
      <c r="B62" s="72" t="s">
        <v>87</v>
      </c>
      <c r="C62" s="72"/>
      <c r="D62" s="72"/>
      <c r="E62" s="72"/>
      <c r="F62" s="72"/>
      <c r="G62" s="72"/>
      <c r="H62" s="23" t="s">
        <v>54</v>
      </c>
      <c r="I62" s="76">
        <v>3202.6</v>
      </c>
      <c r="J62" s="76"/>
      <c r="K62" s="73">
        <f t="shared" si="7"/>
        <v>3843.12</v>
      </c>
      <c r="L62" s="74"/>
      <c r="M62" s="93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</row>
    <row r="63" spans="1:96" s="40" customFormat="1" ht="26.25" customHeight="1" x14ac:dyDescent="0.2">
      <c r="A63" s="84"/>
      <c r="B63" s="72" t="s">
        <v>88</v>
      </c>
      <c r="C63" s="72"/>
      <c r="D63" s="72"/>
      <c r="E63" s="72"/>
      <c r="F63" s="72"/>
      <c r="G63" s="72"/>
      <c r="H63" s="23" t="s">
        <v>54</v>
      </c>
      <c r="I63" s="76">
        <v>3202.6</v>
      </c>
      <c r="J63" s="76"/>
      <c r="K63" s="73">
        <f t="shared" si="7"/>
        <v>3843.12</v>
      </c>
      <c r="L63" s="74"/>
      <c r="M63" s="9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</row>
    <row r="64" spans="1:96" s="40" customFormat="1" ht="26.25" customHeight="1" x14ac:dyDescent="0.2">
      <c r="A64" s="84"/>
      <c r="B64" s="72" t="s">
        <v>89</v>
      </c>
      <c r="C64" s="72"/>
      <c r="D64" s="72"/>
      <c r="E64" s="72"/>
      <c r="F64" s="72"/>
      <c r="G64" s="72"/>
      <c r="H64" s="23" t="s">
        <v>54</v>
      </c>
      <c r="I64" s="76">
        <v>3202.6</v>
      </c>
      <c r="J64" s="76"/>
      <c r="K64" s="73">
        <f t="shared" si="7"/>
        <v>3843.12</v>
      </c>
      <c r="L64" s="74"/>
      <c r="M64" s="93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</row>
    <row r="65" spans="1:96" s="40" customFormat="1" ht="26.25" customHeight="1" x14ac:dyDescent="0.2">
      <c r="A65" s="84"/>
      <c r="B65" s="75" t="s">
        <v>67</v>
      </c>
      <c r="C65" s="75"/>
      <c r="D65" s="75"/>
      <c r="E65" s="75"/>
      <c r="F65" s="75"/>
      <c r="G65" s="75"/>
      <c r="H65" s="23"/>
      <c r="I65" s="73"/>
      <c r="J65" s="73"/>
      <c r="K65" s="73"/>
      <c r="L65" s="74"/>
      <c r="M65" s="9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</row>
    <row r="66" spans="1:96" s="40" customFormat="1" ht="26.25" customHeight="1" x14ac:dyDescent="0.2">
      <c r="A66" s="84"/>
      <c r="B66" s="75" t="s">
        <v>68</v>
      </c>
      <c r="C66" s="75"/>
      <c r="D66" s="75"/>
      <c r="E66" s="75"/>
      <c r="F66" s="75"/>
      <c r="G66" s="75"/>
      <c r="H66" s="23"/>
      <c r="I66" s="73"/>
      <c r="J66" s="73"/>
      <c r="K66" s="73"/>
      <c r="L66" s="74"/>
      <c r="M66" s="93"/>
      <c r="N66" s="42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1:96" s="40" customFormat="1" ht="26.25" customHeight="1" x14ac:dyDescent="0.2">
      <c r="A67" s="84"/>
      <c r="B67" s="72" t="s">
        <v>71</v>
      </c>
      <c r="C67" s="72"/>
      <c r="D67" s="72"/>
      <c r="E67" s="72"/>
      <c r="F67" s="72"/>
      <c r="G67" s="72"/>
      <c r="H67" s="23" t="s">
        <v>54</v>
      </c>
      <c r="I67" s="76">
        <v>5430.38</v>
      </c>
      <c r="J67" s="76"/>
      <c r="K67" s="73">
        <f>I67*1.2</f>
        <v>6516.4560000000001</v>
      </c>
      <c r="L67" s="74"/>
      <c r="M67" s="9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1:96" s="40" customFormat="1" ht="26.25" customHeight="1" x14ac:dyDescent="0.2">
      <c r="A68" s="84"/>
      <c r="B68" s="72" t="s">
        <v>86</v>
      </c>
      <c r="C68" s="72"/>
      <c r="D68" s="72"/>
      <c r="E68" s="72"/>
      <c r="F68" s="72"/>
      <c r="G68" s="72"/>
      <c r="H68" s="23" t="s">
        <v>54</v>
      </c>
      <c r="I68" s="76">
        <v>5430.38</v>
      </c>
      <c r="J68" s="76"/>
      <c r="K68" s="73">
        <f t="shared" ref="K68:K71" si="8">I68*1.2</f>
        <v>6516.4560000000001</v>
      </c>
      <c r="L68" s="74"/>
      <c r="M68" s="9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1:96" s="40" customFormat="1" ht="26.25" customHeight="1" x14ac:dyDescent="0.2">
      <c r="A69" s="84"/>
      <c r="B69" s="72" t="s">
        <v>87</v>
      </c>
      <c r="C69" s="72"/>
      <c r="D69" s="72"/>
      <c r="E69" s="72"/>
      <c r="F69" s="72"/>
      <c r="G69" s="72"/>
      <c r="H69" s="23" t="s">
        <v>54</v>
      </c>
      <c r="I69" s="76">
        <v>5430.38</v>
      </c>
      <c r="J69" s="76"/>
      <c r="K69" s="73">
        <f t="shared" si="8"/>
        <v>6516.4560000000001</v>
      </c>
      <c r="L69" s="74"/>
      <c r="M69" s="9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1:96" s="40" customFormat="1" ht="26.25" customHeight="1" x14ac:dyDescent="0.2">
      <c r="A70" s="84"/>
      <c r="B70" s="72" t="s">
        <v>88</v>
      </c>
      <c r="C70" s="72"/>
      <c r="D70" s="72"/>
      <c r="E70" s="72"/>
      <c r="F70" s="72"/>
      <c r="G70" s="72"/>
      <c r="H70" s="23" t="s">
        <v>54</v>
      </c>
      <c r="I70" s="76">
        <v>5430.38</v>
      </c>
      <c r="J70" s="76"/>
      <c r="K70" s="73">
        <f t="shared" si="8"/>
        <v>6516.4560000000001</v>
      </c>
      <c r="L70" s="74"/>
      <c r="M70" s="9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1:96" s="40" customFormat="1" ht="26.25" customHeight="1" x14ac:dyDescent="0.2">
      <c r="A71" s="84"/>
      <c r="B71" s="72" t="s">
        <v>89</v>
      </c>
      <c r="C71" s="72"/>
      <c r="D71" s="72"/>
      <c r="E71" s="72"/>
      <c r="F71" s="72"/>
      <c r="G71" s="72"/>
      <c r="H71" s="23" t="s">
        <v>54</v>
      </c>
      <c r="I71" s="76">
        <v>5430.38</v>
      </c>
      <c r="J71" s="76"/>
      <c r="K71" s="73">
        <f t="shared" si="8"/>
        <v>6516.4560000000001</v>
      </c>
      <c r="L71" s="74"/>
      <c r="M71" s="93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1:96" s="40" customFormat="1" ht="26.25" customHeight="1" x14ac:dyDescent="0.2">
      <c r="A72" s="84"/>
      <c r="B72" s="75" t="s">
        <v>69</v>
      </c>
      <c r="C72" s="75"/>
      <c r="D72" s="75"/>
      <c r="E72" s="75"/>
      <c r="F72" s="75"/>
      <c r="G72" s="75"/>
      <c r="H72" s="23"/>
      <c r="I72" s="73"/>
      <c r="J72" s="73"/>
      <c r="K72" s="73"/>
      <c r="L72" s="74"/>
      <c r="M72" s="93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1:96" s="40" customFormat="1" ht="26.25" customHeight="1" x14ac:dyDescent="0.2">
      <c r="A73" s="84"/>
      <c r="B73" s="72" t="s">
        <v>71</v>
      </c>
      <c r="C73" s="72"/>
      <c r="D73" s="72"/>
      <c r="E73" s="72"/>
      <c r="F73" s="72"/>
      <c r="G73" s="72"/>
      <c r="H73" s="23" t="s">
        <v>54</v>
      </c>
      <c r="I73" s="76">
        <v>5430.38</v>
      </c>
      <c r="J73" s="76"/>
      <c r="K73" s="73">
        <f t="shared" ref="K73" si="9">I73*1.2</f>
        <v>6516.4560000000001</v>
      </c>
      <c r="L73" s="74"/>
      <c r="M73" s="9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1:96" s="40" customFormat="1" ht="26.25" customHeight="1" x14ac:dyDescent="0.2">
      <c r="A74" s="84"/>
      <c r="B74" s="72" t="s">
        <v>86</v>
      </c>
      <c r="C74" s="72"/>
      <c r="D74" s="72"/>
      <c r="E74" s="72"/>
      <c r="F74" s="72"/>
      <c r="G74" s="72"/>
      <c r="H74" s="23" t="s">
        <v>54</v>
      </c>
      <c r="I74" s="76">
        <v>5430.38</v>
      </c>
      <c r="J74" s="76"/>
      <c r="K74" s="73">
        <f t="shared" ref="K74:K76" si="10">I74*1.2</f>
        <v>6516.4560000000001</v>
      </c>
      <c r="L74" s="74"/>
      <c r="M74" s="93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</row>
    <row r="75" spans="1:96" s="40" customFormat="1" ht="26.25" customHeight="1" x14ac:dyDescent="0.2">
      <c r="A75" s="84"/>
      <c r="B75" s="72" t="s">
        <v>87</v>
      </c>
      <c r="C75" s="72"/>
      <c r="D75" s="72"/>
      <c r="E75" s="72"/>
      <c r="F75" s="72"/>
      <c r="G75" s="72"/>
      <c r="H75" s="23" t="s">
        <v>54</v>
      </c>
      <c r="I75" s="76">
        <v>5430.38</v>
      </c>
      <c r="J75" s="76"/>
      <c r="K75" s="73">
        <f t="shared" si="10"/>
        <v>6516.4560000000001</v>
      </c>
      <c r="L75" s="74"/>
      <c r="M75" s="93"/>
      <c r="N75" s="66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</row>
    <row r="76" spans="1:96" s="40" customFormat="1" ht="26.25" customHeight="1" x14ac:dyDescent="0.2">
      <c r="A76" s="84"/>
      <c r="B76" s="72" t="s">
        <v>88</v>
      </c>
      <c r="C76" s="72"/>
      <c r="D76" s="72"/>
      <c r="E76" s="72"/>
      <c r="F76" s="72"/>
      <c r="G76" s="72"/>
      <c r="H76" s="23" t="s">
        <v>54</v>
      </c>
      <c r="I76" s="76">
        <v>5430.38</v>
      </c>
      <c r="J76" s="76"/>
      <c r="K76" s="73">
        <f t="shared" si="10"/>
        <v>6516.4560000000001</v>
      </c>
      <c r="L76" s="74"/>
      <c r="M76" s="9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</row>
    <row r="77" spans="1:96" s="40" customFormat="1" ht="26.25" customHeight="1" x14ac:dyDescent="0.2">
      <c r="A77" s="84"/>
      <c r="B77" s="72" t="s">
        <v>89</v>
      </c>
      <c r="C77" s="72"/>
      <c r="D77" s="72"/>
      <c r="E77" s="72"/>
      <c r="F77" s="72"/>
      <c r="G77" s="72"/>
      <c r="H77" s="23" t="s">
        <v>54</v>
      </c>
      <c r="I77" s="76">
        <v>5430.38</v>
      </c>
      <c r="J77" s="76"/>
      <c r="K77" s="73">
        <f>I77*1.2</f>
        <v>6516.4560000000001</v>
      </c>
      <c r="L77" s="74"/>
      <c r="M77" s="9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</row>
    <row r="78" spans="1:96" s="40" customFormat="1" ht="33" customHeight="1" x14ac:dyDescent="0.2">
      <c r="A78" s="84"/>
      <c r="B78" s="75" t="s">
        <v>72</v>
      </c>
      <c r="C78" s="89"/>
      <c r="D78" s="89"/>
      <c r="E78" s="89"/>
      <c r="F78" s="89"/>
      <c r="G78" s="89"/>
      <c r="H78" s="23" t="s">
        <v>54</v>
      </c>
      <c r="I78" s="76">
        <v>12556.65</v>
      </c>
      <c r="J78" s="76"/>
      <c r="K78" s="73">
        <f>I78*1.2</f>
        <v>15067.98</v>
      </c>
      <c r="L78" s="74"/>
      <c r="M78" s="9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</row>
    <row r="79" spans="1:96" s="40" customFormat="1" ht="26.25" customHeight="1" thickBot="1" x14ac:dyDescent="0.25">
      <c r="A79" s="84"/>
      <c r="B79" s="72" t="s">
        <v>70</v>
      </c>
      <c r="C79" s="72"/>
      <c r="D79" s="72"/>
      <c r="E79" s="72"/>
      <c r="F79" s="72"/>
      <c r="G79" s="72"/>
      <c r="H79" s="23"/>
      <c r="I79" s="76" t="s">
        <v>57</v>
      </c>
      <c r="J79" s="76"/>
      <c r="K79" s="73" t="str">
        <f>I79</f>
        <v>-</v>
      </c>
      <c r="L79" s="74"/>
      <c r="M79" s="94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</row>
    <row r="80" spans="1:96" s="2" customFormat="1" ht="39" customHeight="1" x14ac:dyDescent="0.25">
      <c r="A80" s="98" t="s">
        <v>81</v>
      </c>
      <c r="B80" s="105" t="s">
        <v>20</v>
      </c>
      <c r="C80" s="105" t="s">
        <v>21</v>
      </c>
      <c r="D80" s="105"/>
      <c r="E80" s="105"/>
      <c r="F80" s="105"/>
      <c r="G80" s="105"/>
      <c r="H80" s="31" t="s">
        <v>22</v>
      </c>
      <c r="I80" s="108">
        <v>33912</v>
      </c>
      <c r="J80" s="108"/>
      <c r="K80" s="103">
        <f t="shared" ref="K80:K85" si="11">I80*1.2</f>
        <v>40694.400000000001</v>
      </c>
      <c r="L80" s="103"/>
      <c r="M80" s="88" t="s">
        <v>84</v>
      </c>
      <c r="N80" s="1"/>
      <c r="O80" s="1"/>
      <c r="Q80"/>
    </row>
    <row r="81" spans="1:17" s="2" customFormat="1" ht="41.25" customHeight="1" x14ac:dyDescent="0.25">
      <c r="A81" s="99"/>
      <c r="B81" s="106"/>
      <c r="C81" s="101" t="s">
        <v>58</v>
      </c>
      <c r="D81" s="101"/>
      <c r="E81" s="101"/>
      <c r="F81" s="101"/>
      <c r="G81" s="101"/>
      <c r="H81" s="23" t="s">
        <v>22</v>
      </c>
      <c r="I81" s="104">
        <v>25308</v>
      </c>
      <c r="J81" s="104"/>
      <c r="K81" s="76">
        <f t="shared" si="11"/>
        <v>30369.599999999999</v>
      </c>
      <c r="L81" s="76"/>
      <c r="M81" s="88"/>
      <c r="N81" s="1"/>
      <c r="O81" s="1"/>
      <c r="Q81"/>
    </row>
    <row r="82" spans="1:17" s="2" customFormat="1" ht="78" customHeight="1" thickBot="1" x14ac:dyDescent="0.3">
      <c r="A82" s="100"/>
      <c r="B82" s="107"/>
      <c r="C82" s="102" t="s">
        <v>59</v>
      </c>
      <c r="D82" s="102"/>
      <c r="E82" s="102"/>
      <c r="F82" s="102"/>
      <c r="G82" s="102"/>
      <c r="H82" s="25" t="s">
        <v>22</v>
      </c>
      <c r="I82" s="111">
        <v>8604</v>
      </c>
      <c r="J82" s="111"/>
      <c r="K82" s="109">
        <f t="shared" si="11"/>
        <v>10324.799999999999</v>
      </c>
      <c r="L82" s="109"/>
      <c r="M82" s="97"/>
      <c r="Q82"/>
    </row>
    <row r="83" spans="1:17" s="2" customFormat="1" ht="48" customHeight="1" x14ac:dyDescent="0.25">
      <c r="A83" s="98" t="s">
        <v>82</v>
      </c>
      <c r="B83" s="105" t="s">
        <v>23</v>
      </c>
      <c r="C83" s="105" t="s">
        <v>21</v>
      </c>
      <c r="D83" s="105"/>
      <c r="E83" s="105"/>
      <c r="F83" s="105"/>
      <c r="G83" s="105"/>
      <c r="H83" s="46" t="s">
        <v>22</v>
      </c>
      <c r="I83" s="108">
        <v>56060</v>
      </c>
      <c r="J83" s="108"/>
      <c r="K83" s="103">
        <f>I83*1.2</f>
        <v>67272</v>
      </c>
      <c r="L83" s="103"/>
      <c r="M83" s="87" t="s">
        <v>84</v>
      </c>
    </row>
    <row r="84" spans="1:17" s="2" customFormat="1" ht="45" customHeight="1" x14ac:dyDescent="0.25">
      <c r="A84" s="99"/>
      <c r="B84" s="106"/>
      <c r="C84" s="81" t="s">
        <v>60</v>
      </c>
      <c r="D84" s="81"/>
      <c r="E84" s="81"/>
      <c r="F84" s="81"/>
      <c r="G84" s="81"/>
      <c r="H84" s="45" t="s">
        <v>22</v>
      </c>
      <c r="I84" s="104">
        <v>25308</v>
      </c>
      <c r="J84" s="104"/>
      <c r="K84" s="76">
        <f t="shared" si="11"/>
        <v>30369.599999999999</v>
      </c>
      <c r="L84" s="76"/>
      <c r="M84" s="88"/>
    </row>
    <row r="85" spans="1:17" s="2" customFormat="1" ht="81" customHeight="1" thickBot="1" x14ac:dyDescent="0.3">
      <c r="A85" s="100"/>
      <c r="B85" s="107"/>
      <c r="C85" s="110" t="s">
        <v>61</v>
      </c>
      <c r="D85" s="110"/>
      <c r="E85" s="110"/>
      <c r="F85" s="110"/>
      <c r="G85" s="110"/>
      <c r="H85" s="47" t="s">
        <v>22</v>
      </c>
      <c r="I85" s="111">
        <v>30752</v>
      </c>
      <c r="J85" s="111"/>
      <c r="K85" s="109">
        <f t="shared" si="11"/>
        <v>36902.400000000001</v>
      </c>
      <c r="L85" s="109"/>
      <c r="M85" s="97"/>
    </row>
    <row r="86" spans="1:17" s="4" customFormat="1" ht="24" customHeight="1" x14ac:dyDescent="0.2">
      <c r="A86" s="96" t="s">
        <v>37</v>
      </c>
      <c r="B86" s="96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1:17" ht="79.5" customHeight="1" x14ac:dyDescent="0.25">
      <c r="A87" s="69" t="s">
        <v>38</v>
      </c>
      <c r="B87" s="70" t="s">
        <v>39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67"/>
    </row>
    <row r="88" spans="1:17" ht="47.25" customHeight="1" x14ac:dyDescent="0.25">
      <c r="A88" s="69" t="s">
        <v>40</v>
      </c>
      <c r="B88" s="70" t="s">
        <v>41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1:17" ht="43.5" customHeight="1" x14ac:dyDescent="0.25">
      <c r="A89" s="35" t="s">
        <v>42</v>
      </c>
      <c r="B89" s="70" t="s">
        <v>85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67"/>
      <c r="O89" s="67"/>
    </row>
    <row r="90" spans="1:17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68"/>
    </row>
    <row r="91" spans="1:17" x14ac:dyDescent="0.25">
      <c r="M91" s="67"/>
      <c r="N91" s="67"/>
    </row>
    <row r="92" spans="1:17" x14ac:dyDescent="0.25">
      <c r="M92" s="67"/>
    </row>
    <row r="93" spans="1:17" x14ac:dyDescent="0.25">
      <c r="M93" s="67"/>
      <c r="N93" s="67"/>
    </row>
    <row r="94" spans="1:17" x14ac:dyDescent="0.25">
      <c r="M94" s="67"/>
      <c r="N94" s="67"/>
    </row>
    <row r="95" spans="1:17" x14ac:dyDescent="0.25">
      <c r="M95" s="67"/>
      <c r="N95" s="67"/>
    </row>
  </sheetData>
  <mergeCells count="219">
    <mergeCell ref="B73:G73"/>
    <mergeCell ref="I73:J73"/>
    <mergeCell ref="K73:L73"/>
    <mergeCell ref="B74:G74"/>
    <mergeCell ref="I74:J74"/>
    <mergeCell ref="K74:L74"/>
    <mergeCell ref="B75:G75"/>
    <mergeCell ref="I75:J75"/>
    <mergeCell ref="K75:L75"/>
    <mergeCell ref="B79:G79"/>
    <mergeCell ref="I79:J79"/>
    <mergeCell ref="K79:L79"/>
    <mergeCell ref="B76:G76"/>
    <mergeCell ref="I76:J76"/>
    <mergeCell ref="K76:L76"/>
    <mergeCell ref="B77:G77"/>
    <mergeCell ref="I77:J77"/>
    <mergeCell ref="K77:L77"/>
    <mergeCell ref="B78:G78"/>
    <mergeCell ref="I78:J78"/>
    <mergeCell ref="K78:L78"/>
    <mergeCell ref="K70:L70"/>
    <mergeCell ref="B71:G71"/>
    <mergeCell ref="I71:J71"/>
    <mergeCell ref="K71:L71"/>
    <mergeCell ref="B72:G72"/>
    <mergeCell ref="I72:J72"/>
    <mergeCell ref="K72:L72"/>
    <mergeCell ref="B67:G67"/>
    <mergeCell ref="I67:J67"/>
    <mergeCell ref="K67:L67"/>
    <mergeCell ref="B68:G68"/>
    <mergeCell ref="I68:J68"/>
    <mergeCell ref="K68:L68"/>
    <mergeCell ref="B69:G69"/>
    <mergeCell ref="I69:J69"/>
    <mergeCell ref="K69:L69"/>
    <mergeCell ref="B70:G70"/>
    <mergeCell ref="I70:J70"/>
    <mergeCell ref="K63:L63"/>
    <mergeCell ref="B64:G64"/>
    <mergeCell ref="I64:J64"/>
    <mergeCell ref="K64:L64"/>
    <mergeCell ref="B65:G65"/>
    <mergeCell ref="I65:J65"/>
    <mergeCell ref="K65:L65"/>
    <mergeCell ref="B66:G66"/>
    <mergeCell ref="I66:J66"/>
    <mergeCell ref="K66:L66"/>
    <mergeCell ref="M34:M44"/>
    <mergeCell ref="B49:G49"/>
    <mergeCell ref="B50:G50"/>
    <mergeCell ref="B51:G51"/>
    <mergeCell ref="I49:J49"/>
    <mergeCell ref="I50:J50"/>
    <mergeCell ref="I51:J51"/>
    <mergeCell ref="K49:L49"/>
    <mergeCell ref="K50:L50"/>
    <mergeCell ref="K51:L51"/>
    <mergeCell ref="K36:L36"/>
    <mergeCell ref="B39:G39"/>
    <mergeCell ref="B40:G40"/>
    <mergeCell ref="B41:G41"/>
    <mergeCell ref="B37:G37"/>
    <mergeCell ref="I37:J37"/>
    <mergeCell ref="I38:J38"/>
    <mergeCell ref="I39:J39"/>
    <mergeCell ref="I40:J40"/>
    <mergeCell ref="I41:J41"/>
    <mergeCell ref="I42:J42"/>
    <mergeCell ref="I43:J43"/>
    <mergeCell ref="K37:L37"/>
    <mergeCell ref="K38:L38"/>
    <mergeCell ref="A34:A44"/>
    <mergeCell ref="B44:G44"/>
    <mergeCell ref="I44:J44"/>
    <mergeCell ref="K44:L44"/>
    <mergeCell ref="K39:L39"/>
    <mergeCell ref="K40:L40"/>
    <mergeCell ref="K41:L41"/>
    <mergeCell ref="K42:L42"/>
    <mergeCell ref="K43:L43"/>
    <mergeCell ref="B34:G34"/>
    <mergeCell ref="I34:L34"/>
    <mergeCell ref="B35:G35"/>
    <mergeCell ref="I35:J35"/>
    <mergeCell ref="K35:L35"/>
    <mergeCell ref="B36:G36"/>
    <mergeCell ref="I36:J36"/>
    <mergeCell ref="A30:A32"/>
    <mergeCell ref="B30:B32"/>
    <mergeCell ref="B6:G6"/>
    <mergeCell ref="B10:G10"/>
    <mergeCell ref="M22:M29"/>
    <mergeCell ref="E24:F25"/>
    <mergeCell ref="D26:D29"/>
    <mergeCell ref="E26:F27"/>
    <mergeCell ref="E28:F29"/>
    <mergeCell ref="I6:L6"/>
    <mergeCell ref="A14:A21"/>
    <mergeCell ref="B7:B8"/>
    <mergeCell ref="C7:G7"/>
    <mergeCell ref="E18:F19"/>
    <mergeCell ref="E20:F21"/>
    <mergeCell ref="C8:G8"/>
    <mergeCell ref="A7:A8"/>
    <mergeCell ref="M7:M8"/>
    <mergeCell ref="B9:G9"/>
    <mergeCell ref="B22:B29"/>
    <mergeCell ref="A22:A29"/>
    <mergeCell ref="A11:A12"/>
    <mergeCell ref="B11:B12"/>
    <mergeCell ref="C11:G11"/>
    <mergeCell ref="A1:M1"/>
    <mergeCell ref="A3:A5"/>
    <mergeCell ref="B3:G5"/>
    <mergeCell ref="H3:H5"/>
    <mergeCell ref="I3:L3"/>
    <mergeCell ref="M3:M5"/>
    <mergeCell ref="I4:J4"/>
    <mergeCell ref="K4:L4"/>
    <mergeCell ref="M11:M12"/>
    <mergeCell ref="C12:G12"/>
    <mergeCell ref="K82:L82"/>
    <mergeCell ref="B33:G33"/>
    <mergeCell ref="C31:G31"/>
    <mergeCell ref="C32:G32"/>
    <mergeCell ref="B13:G13"/>
    <mergeCell ref="C30:G30"/>
    <mergeCell ref="C22:C29"/>
    <mergeCell ref="D22:D25"/>
    <mergeCell ref="E22:F23"/>
    <mergeCell ref="B14:B21"/>
    <mergeCell ref="C14:C21"/>
    <mergeCell ref="D14:D17"/>
    <mergeCell ref="E14:F15"/>
    <mergeCell ref="E16:F17"/>
    <mergeCell ref="D18:D21"/>
    <mergeCell ref="I61:J61"/>
    <mergeCell ref="K61:L61"/>
    <mergeCell ref="B62:G62"/>
    <mergeCell ref="I62:J62"/>
    <mergeCell ref="K62:L62"/>
    <mergeCell ref="B60:G60"/>
    <mergeCell ref="I60:J60"/>
    <mergeCell ref="B63:G63"/>
    <mergeCell ref="I63:J63"/>
    <mergeCell ref="B61:G61"/>
    <mergeCell ref="M14:M21"/>
    <mergeCell ref="A83:A85"/>
    <mergeCell ref="M80:M82"/>
    <mergeCell ref="C81:G81"/>
    <mergeCell ref="C82:G82"/>
    <mergeCell ref="A80:A82"/>
    <mergeCell ref="K80:L80"/>
    <mergeCell ref="M83:M85"/>
    <mergeCell ref="I84:J84"/>
    <mergeCell ref="B80:B82"/>
    <mergeCell ref="C80:G80"/>
    <mergeCell ref="I80:J80"/>
    <mergeCell ref="K84:L84"/>
    <mergeCell ref="K85:L85"/>
    <mergeCell ref="C85:G85"/>
    <mergeCell ref="C83:G83"/>
    <mergeCell ref="B83:B85"/>
    <mergeCell ref="I83:J83"/>
    <mergeCell ref="K83:L83"/>
    <mergeCell ref="I85:J85"/>
    <mergeCell ref="I81:J81"/>
    <mergeCell ref="K81:L81"/>
    <mergeCell ref="I82:J82"/>
    <mergeCell ref="C84:G84"/>
    <mergeCell ref="B89:M89"/>
    <mergeCell ref="A45:A55"/>
    <mergeCell ref="B45:G45"/>
    <mergeCell ref="I45:L45"/>
    <mergeCell ref="M45:M55"/>
    <mergeCell ref="B46:G46"/>
    <mergeCell ref="I46:J46"/>
    <mergeCell ref="K46:L46"/>
    <mergeCell ref="B47:G47"/>
    <mergeCell ref="I47:J47"/>
    <mergeCell ref="K47:L47"/>
    <mergeCell ref="B48:G48"/>
    <mergeCell ref="B52:G52"/>
    <mergeCell ref="B53:G53"/>
    <mergeCell ref="B88:M88"/>
    <mergeCell ref="A56:A79"/>
    <mergeCell ref="B56:G56"/>
    <mergeCell ref="I56:L56"/>
    <mergeCell ref="M56:M79"/>
    <mergeCell ref="B57:G57"/>
    <mergeCell ref="I57:J57"/>
    <mergeCell ref="K60:L60"/>
    <mergeCell ref="A86:B86"/>
    <mergeCell ref="M31:M32"/>
    <mergeCell ref="B87:M87"/>
    <mergeCell ref="B54:G54"/>
    <mergeCell ref="B38:G38"/>
    <mergeCell ref="B42:G42"/>
    <mergeCell ref="B43:G43"/>
    <mergeCell ref="K57:L57"/>
    <mergeCell ref="B58:G58"/>
    <mergeCell ref="I58:J58"/>
    <mergeCell ref="K58:L58"/>
    <mergeCell ref="B59:G59"/>
    <mergeCell ref="I59:J59"/>
    <mergeCell ref="K59:L59"/>
    <mergeCell ref="I53:J53"/>
    <mergeCell ref="K53:L53"/>
    <mergeCell ref="I54:J54"/>
    <mergeCell ref="K54:L54"/>
    <mergeCell ref="I48:J48"/>
    <mergeCell ref="K48:L48"/>
    <mergeCell ref="I52:J52"/>
    <mergeCell ref="K52:L52"/>
    <mergeCell ref="I55:J55"/>
    <mergeCell ref="K55:L55"/>
    <mergeCell ref="B55:G55"/>
  </mergeCells>
  <hyperlinks>
    <hyperlink ref="M6" r:id="rId1"/>
  </hyperlinks>
  <pageMargins left="0.27559055118110237" right="0.19685039370078741" top="0.39370078740157483" bottom="0.15748031496062992" header="0.31496062992125984" footer="0.31496062992125984"/>
  <pageSetup paperSize="9" scale="34" fitToHeight="0" orientation="portrait" r:id="rId2"/>
  <headerFooter alignWithMargins="0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Тарифы_2025 </vt:lpstr>
      <vt:lpstr>'Тарифы_2025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А А</dc:creator>
  <cp:lastModifiedBy>Арсений Мальцев</cp:lastModifiedBy>
  <cp:lastPrinted>2024-12-26T10:38:19Z</cp:lastPrinted>
  <dcterms:created xsi:type="dcterms:W3CDTF">2012-01-17T12:08:23Z</dcterms:created>
  <dcterms:modified xsi:type="dcterms:W3CDTF">2024-12-28T12:19:34Z</dcterms:modified>
</cp:coreProperties>
</file>